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8460" windowHeight="6795"/>
  </bookViews>
  <sheets>
    <sheet name="Sheet1" sheetId="2" r:id="rId1"/>
  </sheets>
  <definedNames>
    <definedName name="_xlnm.Print_Area" localSheetId="0">Sheet1!$A$1:$N$90</definedName>
  </definedNames>
  <calcPr calcId="124519"/>
</workbook>
</file>

<file path=xl/calcChain.xml><?xml version="1.0" encoding="utf-8"?>
<calcChain xmlns="http://schemas.openxmlformats.org/spreadsheetml/2006/main">
  <c r="M47" i="2"/>
  <c r="L47"/>
  <c r="M63"/>
  <c r="K63"/>
  <c r="M76"/>
  <c r="L76"/>
  <c r="M88"/>
  <c r="K84"/>
  <c r="I88"/>
  <c r="I90" s="1"/>
  <c r="F88"/>
  <c r="F90" s="1"/>
  <c r="I84"/>
  <c r="F84"/>
  <c r="J84" s="1"/>
  <c r="J76"/>
  <c r="I76"/>
  <c r="F76"/>
  <c r="J63"/>
  <c r="I63"/>
  <c r="F63"/>
  <c r="I47"/>
  <c r="J47" s="1"/>
  <c r="F47"/>
  <c r="J24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50"/>
  <c r="J51"/>
  <c r="J52"/>
  <c r="J53"/>
  <c r="J54"/>
  <c r="J55"/>
  <c r="J56"/>
  <c r="J57"/>
  <c r="J58"/>
  <c r="J59"/>
  <c r="J60"/>
  <c r="J61"/>
  <c r="J62"/>
  <c r="J66"/>
  <c r="J67"/>
  <c r="J68"/>
  <c r="J69"/>
  <c r="J70"/>
  <c r="J71"/>
  <c r="J72"/>
  <c r="J73"/>
  <c r="J74"/>
  <c r="J75"/>
  <c r="J79"/>
  <c r="J80"/>
  <c r="J81"/>
  <c r="J82"/>
  <c r="J83"/>
  <c r="J87"/>
  <c r="J88" s="1"/>
  <c r="J23"/>
  <c r="J25"/>
  <c r="J26"/>
  <c r="J27"/>
  <c r="J22"/>
  <c r="J90" l="1"/>
</calcChain>
</file>

<file path=xl/sharedStrings.xml><?xml version="1.0" encoding="utf-8"?>
<sst xmlns="http://schemas.openxmlformats.org/spreadsheetml/2006/main" count="318" uniqueCount="208">
  <si>
    <t>URAIAN</t>
  </si>
  <si>
    <t>ANGGARAN</t>
  </si>
  <si>
    <t>REALISASI</t>
  </si>
  <si>
    <t>NAMA OUTPUT</t>
  </si>
  <si>
    <t>VOL.</t>
  </si>
  <si>
    <t>SAT.</t>
  </si>
  <si>
    <t>DDs</t>
  </si>
  <si>
    <t>ADD</t>
  </si>
  <si>
    <t>Lain-Lain</t>
  </si>
  <si>
    <t xml:space="preserve">                            SUMBER DANA</t>
  </si>
  <si>
    <t xml:space="preserve">                 OUTPUT</t>
  </si>
  <si>
    <t>Penghasilan Tetap &amp; Tunjangan Kepala Desa</t>
  </si>
  <si>
    <t>Penghasilan tetap dan tunjangan Kades tahun 2019</t>
  </si>
  <si>
    <t>tahun</t>
  </si>
  <si>
    <t>Penghasilan Tetap &amp; Tunjangan Perangkat Desa</t>
  </si>
  <si>
    <t>Jaminan Sosial Kepala Desa &amp; Perangkat Desa</t>
  </si>
  <si>
    <t>1.1.4</t>
  </si>
  <si>
    <t>1.1.6</t>
  </si>
  <si>
    <t>Penyediaan Operasional Pemerintah Desa (ATK, Honor PKPKD dan PPKD dll)</t>
  </si>
  <si>
    <t>Penyediaan Tunjangan BPD</t>
  </si>
  <si>
    <t>1.1.5</t>
  </si>
  <si>
    <t>Penyediaan Operasional BPD (rapat, ATK, makan minum, pakaian  seagam, listrik, dll)</t>
  </si>
  <si>
    <t>Penyediaan Insentif/ Operasional RT/RW</t>
  </si>
  <si>
    <t>1.2.1</t>
  </si>
  <si>
    <t>Penyediaan Sarana (Aset Tetap) Perkantoran/ Pemerintahan</t>
  </si>
  <si>
    <t>1.2.3</t>
  </si>
  <si>
    <t>Pembangunan/ Rehabilitasi/ Peningkatan Gedung/ Prasarana Kantor Desa</t>
  </si>
  <si>
    <t>1.2.90</t>
  </si>
  <si>
    <t>Pengadaan Peralatan Kerja</t>
  </si>
  <si>
    <t>1.2.94</t>
  </si>
  <si>
    <t>Rehabilitasi/ Pemeliharaan Kendaraan Dinas/ Operasional</t>
  </si>
  <si>
    <t>1.2.95</t>
  </si>
  <si>
    <t>Penyediaan Jasa Perbaikan/ Servis Peralatan Kerja</t>
  </si>
  <si>
    <t>1.3.2</t>
  </si>
  <si>
    <t>Penyusunan, Pendataan, dan pemutakhiran Profil Desa</t>
  </si>
  <si>
    <t>1.3.90</t>
  </si>
  <si>
    <t>Penyusunan Monografi Desa</t>
  </si>
  <si>
    <t>1.4.1</t>
  </si>
  <si>
    <t>Penyelenggaraan  Musyawarah Perencanaan Desa/ Pembahasan APBDes (Reguler)</t>
  </si>
  <si>
    <t>1.4.2</t>
  </si>
  <si>
    <t>Penyelenggaraan Musyawarah Desa Lainnya (Musdus, Rembug Desa Non Reguler)</t>
  </si>
  <si>
    <t>1.4.3</t>
  </si>
  <si>
    <t>Penyusunan Dokumen Perencanaan Desa (RPJMDesa / RKPDesa dl)</t>
  </si>
  <si>
    <t>1.4.4</t>
  </si>
  <si>
    <t>Penyusunan Dokumen Keuangan Desa (APBDes, APBDes Perubahan, LPJ, dll)</t>
  </si>
  <si>
    <t>1.4.7</t>
  </si>
  <si>
    <t>Penyusunan Laporan Kepala Desa, LPPDesa dan Informasi Kepada Masyarakat</t>
  </si>
  <si>
    <t>1.4.8</t>
  </si>
  <si>
    <t>Pengembangan Sistem Informasi Desa</t>
  </si>
  <si>
    <t>1.4.10</t>
  </si>
  <si>
    <t>Dukungan &amp; Sosialisasi Pelaksanaan Pilkades, Pemilihan Ka. Kewilayahan &amp; BPD</t>
  </si>
  <si>
    <t>1.4.90</t>
  </si>
  <si>
    <t>Penyusunan Laporan Keuangan Bulanan/ SPJ dan semesteran</t>
  </si>
  <si>
    <t>1.4.91</t>
  </si>
  <si>
    <t>Pengisian Perangkat Desa</t>
  </si>
  <si>
    <t>1.4.92</t>
  </si>
  <si>
    <t>Penghargaan Purna Tugas Bagi Aparatur Pemerintahan Desa</t>
  </si>
  <si>
    <t>1.5.6</t>
  </si>
  <si>
    <t>Adminstrasi Pajak Bumi dan Bangunan (PBB)</t>
  </si>
  <si>
    <t>2.1.1</t>
  </si>
  <si>
    <t>Penyelenggaraan PAUD/TK/TPA/TKA/TPQ/Madrasah Nonformal Milik Desa</t>
  </si>
  <si>
    <t>2.2.4</t>
  </si>
  <si>
    <t>2.2.94</t>
  </si>
  <si>
    <t>Pemberian Makanan Tambahan Untuk Balita / Siswa PAUD</t>
  </si>
  <si>
    <t>2.2.98</t>
  </si>
  <si>
    <t>Insentif Kader Kesehatan/ KB</t>
  </si>
  <si>
    <t>2.3.2</t>
  </si>
  <si>
    <t>Pemeliharaan Jalan Lingkungan Pemukiman/ Gang</t>
  </si>
  <si>
    <t>2.3.10</t>
  </si>
  <si>
    <t>Pembangunan/ Rehabilitasi/ Peningkatan/ Pengerasan Jalan Desa</t>
  </si>
  <si>
    <t>2.3.11</t>
  </si>
  <si>
    <t>Pembangunan/ Rehabilitasi/ Peningkatan/ Pengerasan Jalan Lingkungan Pemukiman</t>
  </si>
  <si>
    <t>3.2.12</t>
  </si>
  <si>
    <t>Pembangunan/ Rehabilitasi/ Peningkatan/ Pengerasan Jalan Usaha Tani</t>
  </si>
  <si>
    <t>2.3.14</t>
  </si>
  <si>
    <t>Pembangunan/ Rehabilitasi/ Peningkatan Prasarana Jalan Desa (Gorong/ selokan dll)</t>
  </si>
  <si>
    <t>2.3.15</t>
  </si>
  <si>
    <t>Pembangunan/ Rehabilitasi/ Peningkatan Balai Desa/ Balai Kemasyarakatan</t>
  </si>
  <si>
    <t>2.4.1</t>
  </si>
  <si>
    <t>Dukungan pelaksanaan Program Pembangunan/ Rehab Rumah Tidak Layak Huni GAKIN</t>
  </si>
  <si>
    <t>2.4.17</t>
  </si>
  <si>
    <t>Pembangunan/ Rehabilitasi/ Peningkatan Taman/Taman Bermain Anak Milik Desa</t>
  </si>
  <si>
    <t>2.4.91</t>
  </si>
  <si>
    <t>Pemberian Stimulan Jamban Sehat</t>
  </si>
  <si>
    <t>3.1.2</t>
  </si>
  <si>
    <t>Penguatan &amp; Peningkatan Kapasitas Tenaga Keamanan/ Ketertiban oleh Pemdes</t>
  </si>
  <si>
    <t>3.1.95</t>
  </si>
  <si>
    <t>Pengadaan Seragam Satlinmas</t>
  </si>
  <si>
    <t>3.2.3</t>
  </si>
  <si>
    <t>Penyelenggaraan Festival Kesenian, Adat/ Kebudayaan &amp; Keagamaan (HUT RI, dll)</t>
  </si>
  <si>
    <t>3.2.91</t>
  </si>
  <si>
    <t>Pengembangan Kehidupan Sosial Keagamaan</t>
  </si>
  <si>
    <t>3.2.95</t>
  </si>
  <si>
    <t>Pembinaan Lembaga Desa Pelestari Adat</t>
  </si>
  <si>
    <t>3.3.93</t>
  </si>
  <si>
    <t>Operasional Karang Taruna</t>
  </si>
  <si>
    <t>3.4.90</t>
  </si>
  <si>
    <t>Pembentukan Lembaga Kemasyarakatan Desa</t>
  </si>
  <si>
    <t>3.4.92</t>
  </si>
  <si>
    <t>Optimalisasi Peran Tim  Koordinasi Penanggulangan Kemiskinan Desa (TKPK Desa)</t>
  </si>
  <si>
    <t>3.4.95</t>
  </si>
  <si>
    <t>Operasional LPMD dan/atau LPMD</t>
  </si>
  <si>
    <t>3.4.96</t>
  </si>
  <si>
    <t>Operasional  PKK</t>
  </si>
  <si>
    <t>4.2.99</t>
  </si>
  <si>
    <t>Lain-Lain Kegiatan Sub Bidang Pertanian dan Peternakan</t>
  </si>
  <si>
    <t>4.3.3</t>
  </si>
  <si>
    <t>Peningkatan Kapasitas BPD</t>
  </si>
  <si>
    <t>4.5.2</t>
  </si>
  <si>
    <t>Pengembangan Sarana Prasarana Usaha Mikro, Kecil, Menengah &amp; Koperasi</t>
  </si>
  <si>
    <t>4.6.2</t>
  </si>
  <si>
    <t>Pelatihan Pengelolaan  BUMDes (Pelatihan Yang Dilaksanakan Oleh Pemdes)</t>
  </si>
  <si>
    <t>4.7.2</t>
  </si>
  <si>
    <t>Pembangunan /Rehab Pasar Desa/ Kios Milik Desa</t>
  </si>
  <si>
    <t>5.1.1</t>
  </si>
  <si>
    <t>Jaminan kesehatan perangkat desa</t>
  </si>
  <si>
    <t>Optimalisasi kegiatan kantor &amp; pelayanan umum</t>
  </si>
  <si>
    <t>Optimalisasi peran penyelenggaraan pemerintahan desa</t>
  </si>
  <si>
    <t>Optimalisasi kegiatan BPD</t>
  </si>
  <si>
    <t>Insentif pengurus RT dan RW</t>
  </si>
  <si>
    <t>Pengadaan genset dan tikar</t>
  </si>
  <si>
    <t>Finishing bangunan gedung/ aula pertemuan</t>
  </si>
  <si>
    <t>Pengadaan 1 unit laptop</t>
  </si>
  <si>
    <t>Perawatan dan suku cadang kendaraan dinas desa</t>
  </si>
  <si>
    <t>Perbaikan proyektor, komputer dan wireless</t>
  </si>
  <si>
    <t>Tersusunnya dokumen profil desa</t>
  </si>
  <si>
    <t>Tersusunnya dokumen monografi desa 2019</t>
  </si>
  <si>
    <t>Musrenbang Desa RKPDesa 2020</t>
  </si>
  <si>
    <t>Musdes RKPDesa dan APBDesa 2020</t>
  </si>
  <si>
    <t>Dokumen RKPDesa 2020 dan perubahan RKPDesa 2019</t>
  </si>
  <si>
    <t>LPJ APBDesa 2018, APBDesa 2020, APBDesa-P 2019</t>
  </si>
  <si>
    <t>Dokumen LPPDesa, LKPj daan IPPDesa 2018</t>
  </si>
  <si>
    <t>Pengelolaan SID untuk pelayanan informasi publik</t>
  </si>
  <si>
    <t>Terbentuknya BPD periode 2019-2025</t>
  </si>
  <si>
    <t>Dokumen  SPJ belanja dan laporan keuangan desa 2019</t>
  </si>
  <si>
    <t>Dukuh Ngleri Kulon dan 1 staf perangkat desa definitif</t>
  </si>
  <si>
    <t>Penghargaan purna tugas dukuh ngleri kulon dan BPD</t>
  </si>
  <si>
    <t>Pembayaran PBB tanah desa dan intensifikasi PBB</t>
  </si>
  <si>
    <t>Insentif 2 orang pendidik PAUD Mekar Asih</t>
  </si>
  <si>
    <t>Penyelenggaraan Desa Siaga Kesehatan</t>
  </si>
  <si>
    <t>Operasional pengurus dan kegiatan desa siaga</t>
  </si>
  <si>
    <t>Stimulan makanan/ bahan makanan balita/ siswa PAUD</t>
  </si>
  <si>
    <t>Insentif kader kesehatan 40 orang</t>
  </si>
  <si>
    <t>Stimulan rehabilitasi sarana prasarana jalan lingkungan</t>
  </si>
  <si>
    <t>Pengaspalan Jalan Desa Puntuk Kulon-Puntuk Wetan 700 m</t>
  </si>
  <si>
    <t>Telford, talud, gorong-gorong jalan lingkungan balai desa</t>
  </si>
  <si>
    <t>Telford, talud, gorong-gorong JUT TKD Ngleri Wetan</t>
  </si>
  <si>
    <t>Selokan, talud, gorong-gorong jalan desa jelok dan puntuk wetan</t>
  </si>
  <si>
    <t>Finishing lantai, bangunan dan halaman balai desa</t>
  </si>
  <si>
    <t xml:space="preserve">Stimulan  rehabilitasi RTLH 10 KK desa ngleri </t>
  </si>
  <si>
    <t>Taman desa/ taman bermain anak milik desa</t>
  </si>
  <si>
    <t>Stimulan pembangunan jamban sehat keluarga 10 KK</t>
  </si>
  <si>
    <t>Pembinaan tupoksi dan peran LINMAS</t>
  </si>
  <si>
    <t>Pengadaan seragam PDL Linmas Desa 22 stel</t>
  </si>
  <si>
    <t>Festival perayaan HUT RI ke  74</t>
  </si>
  <si>
    <t>Penyelenggaraan safari ramadhan dan syawalan desa</t>
  </si>
  <si>
    <t>Fasilitas penyelenggaraan kegiatan LPBDesa</t>
  </si>
  <si>
    <t>Operasional kegiatan Karang Taruna</t>
  </si>
  <si>
    <t>Terbentuknya LKD Desa Ngleri masa bhakti 2019-2025</t>
  </si>
  <si>
    <t>Optimalisasi tupoksi, peran dan kegiatan TKPKDesa</t>
  </si>
  <si>
    <t>Operasional kegiatan LPMD/LPMP</t>
  </si>
  <si>
    <t>Operasional kegiatan PKK</t>
  </si>
  <si>
    <t>Pembangunan sumur ladang 4 unit di tanah desa</t>
  </si>
  <si>
    <t>Pelatihan tupoksi dan peran BPD periode 2019-2025</t>
  </si>
  <si>
    <t>Pelatihan dan stimulan kelompok pengolahan ketela dan pisang</t>
  </si>
  <si>
    <t>Pelatihan manajemen dan administrasi BUMDesa</t>
  </si>
  <si>
    <t>Bahan makanan dan obat-obatan bagi korban bencana</t>
  </si>
  <si>
    <t>paket</t>
  </si>
  <si>
    <t>bulan</t>
  </si>
  <si>
    <t>KK</t>
  </si>
  <si>
    <t>stel</t>
  </si>
  <si>
    <t>unit</t>
  </si>
  <si>
    <t>JUMLAH</t>
  </si>
  <si>
    <t>BIDANG PENYELENGGARAAN PEMERINTAHAN DESA</t>
  </si>
  <si>
    <t>BIDANG PELAKSANAAN PEMBANGUNAN DESA</t>
  </si>
  <si>
    <t>BIDANG PEMBINAAN KEMASYARAKATAN DESA</t>
  </si>
  <si>
    <t>BIDANG PEMBERDAYAAN MASYARAKAT DESA</t>
  </si>
  <si>
    <t>BIDANG PENANGGULANGAN BENCANA, DARURAT DAN MENDESAK DESA</t>
  </si>
  <si>
    <t>JUMLAH TOTAL</t>
  </si>
  <si>
    <t>1.1.1</t>
  </si>
  <si>
    <t>1.1.2</t>
  </si>
  <si>
    <t>1.1.3</t>
  </si>
  <si>
    <t>REK.</t>
  </si>
  <si>
    <t>KODE</t>
  </si>
  <si>
    <t>(%)</t>
  </si>
  <si>
    <t>CAPAIAN</t>
  </si>
  <si>
    <t xml:space="preserve">                        RENCANA</t>
  </si>
  <si>
    <t>LAMPIRAN II</t>
  </si>
  <si>
    <t>PERATURAN DESA NGLERI</t>
  </si>
  <si>
    <t>NOMOR 1 TAHUN 2020</t>
  </si>
  <si>
    <t>TENTANG</t>
  </si>
  <si>
    <t>LAPORAN PERTANGGUNGJAWABAN REALISASI ANGGARAN</t>
  </si>
  <si>
    <t>PENDAPATAN DAN BELANJA DESA TAHUN ANGGARAN 2019</t>
  </si>
  <si>
    <t>LAPORAN REALISASI KEGIATAN</t>
  </si>
  <si>
    <t xml:space="preserve">PERIODE 01 JANUARI - 31 DESEMBER 2019 </t>
  </si>
  <si>
    <t>DESA</t>
  </si>
  <si>
    <t>KEC.</t>
  </si>
  <si>
    <t>KAB.</t>
  </si>
  <si>
    <t>PROP.</t>
  </si>
  <si>
    <t>: NGLERI</t>
  </si>
  <si>
    <t>: PLAYEN</t>
  </si>
  <si>
    <t>: GUNUNGKIDUL</t>
  </si>
  <si>
    <t>: D.I.YOGYAKARTA</t>
  </si>
  <si>
    <t>lain</t>
  </si>
  <si>
    <t>Bentuk</t>
  </si>
  <si>
    <t>Pembangunan 3 los pasar, MCK, jaringan air dan listrik</t>
  </si>
  <si>
    <t>Kegiatan Penanggulanan Bencana</t>
  </si>
  <si>
    <t>Siltap &amp; tunjangan perangkat desa tahun 2019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</si>
</sst>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>
      <alignment horizontal="center" vertical="top"/>
      <protection locked="0"/>
    </xf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7" fillId="0" borderId="1" xfId="1" applyFont="1" applyBorder="1"/>
    <xf numFmtId="0" fontId="7" fillId="0" borderId="1" xfId="2" applyFont="1" applyBorder="1">
      <alignment horizontal="center" vertical="top"/>
      <protection locked="0"/>
    </xf>
    <xf numFmtId="2" fontId="7" fillId="0" borderId="1" xfId="2" applyNumberFormat="1" applyFont="1" applyBorder="1">
      <alignment horizontal="center" vertical="top"/>
      <protection locked="0"/>
    </xf>
    <xf numFmtId="0" fontId="7" fillId="0" borderId="1" xfId="0" applyFont="1" applyFill="1" applyBorder="1"/>
    <xf numFmtId="43" fontId="7" fillId="0" borderId="1" xfId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43" fontId="6" fillId="0" borderId="1" xfId="1" applyFont="1" applyFill="1" applyBorder="1"/>
    <xf numFmtId="2" fontId="6" fillId="0" borderId="1" xfId="2" applyNumberFormat="1" applyFont="1" applyBorder="1">
      <alignment horizontal="center" vertical="top"/>
      <protection locked="0"/>
    </xf>
    <xf numFmtId="43" fontId="6" fillId="0" borderId="1" xfId="1" applyFont="1" applyBorder="1"/>
    <xf numFmtId="43" fontId="6" fillId="0" borderId="1" xfId="0" applyNumberFormat="1" applyFont="1" applyBorder="1"/>
    <xf numFmtId="0" fontId="6" fillId="0" borderId="1" xfId="0" applyFont="1" applyFill="1" applyBorder="1" applyAlignment="1">
      <alignment horizontal="right"/>
    </xf>
    <xf numFmtId="0" fontId="6" fillId="0" borderId="1" xfId="2" applyFont="1" applyBorder="1">
      <alignment horizontal="center" vertical="top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40"/>
  <sheetViews>
    <sheetView tabSelected="1" view="pageBreakPreview" topLeftCell="A9" zoomScale="70" zoomScaleNormal="80" zoomScaleSheetLayoutView="70" workbookViewId="0">
      <selection activeCell="C24" sqref="C24"/>
    </sheetView>
  </sheetViews>
  <sheetFormatPr defaultRowHeight="12.75"/>
  <cols>
    <col min="1" max="1" width="6" customWidth="1"/>
    <col min="2" max="2" width="73.28515625" customWidth="1"/>
    <col min="3" max="3" width="55.140625" customWidth="1"/>
    <col min="4" max="4" width="4.85546875" customWidth="1"/>
    <col min="5" max="5" width="6.85546875" customWidth="1"/>
    <col min="6" max="6" width="17.5703125" customWidth="1"/>
    <col min="7" max="7" width="5" customWidth="1"/>
    <col min="8" max="8" width="6.42578125" customWidth="1"/>
    <col min="9" max="9" width="17.7109375" customWidth="1"/>
    <col min="10" max="10" width="8.85546875" customWidth="1"/>
    <col min="11" max="11" width="16.28515625" customWidth="1"/>
    <col min="12" max="12" width="16.140625" customWidth="1"/>
    <col min="13" max="13" width="15" customWidth="1"/>
    <col min="14" max="14" width="8" customWidth="1"/>
  </cols>
  <sheetData>
    <row r="2" spans="1:13" ht="15.75">
      <c r="I2" s="7" t="s">
        <v>187</v>
      </c>
      <c r="K2" s="7"/>
      <c r="L2" s="7"/>
      <c r="M2" s="7"/>
    </row>
    <row r="3" spans="1:13" ht="15.75">
      <c r="I3" s="7" t="s">
        <v>188</v>
      </c>
      <c r="K3" s="7"/>
      <c r="L3" s="7"/>
      <c r="M3" s="7"/>
    </row>
    <row r="4" spans="1:13" ht="15.75">
      <c r="I4" s="7" t="s">
        <v>189</v>
      </c>
      <c r="K4" s="7"/>
      <c r="L4" s="7"/>
      <c r="M4" s="7"/>
    </row>
    <row r="5" spans="1:13" ht="15.75">
      <c r="I5" s="7" t="s">
        <v>190</v>
      </c>
      <c r="K5" s="7"/>
      <c r="L5" s="7"/>
      <c r="M5" s="7"/>
    </row>
    <row r="6" spans="1:13" ht="15.75">
      <c r="I6" s="7" t="s">
        <v>191</v>
      </c>
      <c r="K6" s="7"/>
      <c r="L6" s="7"/>
      <c r="M6" s="7"/>
    </row>
    <row r="7" spans="1:13" ht="15.75">
      <c r="I7" s="7" t="s">
        <v>192</v>
      </c>
      <c r="K7" s="7"/>
      <c r="L7" s="7"/>
      <c r="M7" s="7"/>
    </row>
    <row r="8" spans="1:13">
      <c r="J8" s="3"/>
    </row>
    <row r="9" spans="1:13" ht="15.75">
      <c r="D9" s="8" t="s">
        <v>193</v>
      </c>
      <c r="J9" s="3"/>
    </row>
    <row r="10" spans="1:13" ht="15.75">
      <c r="D10" s="8" t="s">
        <v>194</v>
      </c>
      <c r="J10" s="3"/>
    </row>
    <row r="11" spans="1:13">
      <c r="J11" s="3"/>
    </row>
    <row r="12" spans="1:13" ht="15.75">
      <c r="A12" s="7" t="s">
        <v>195</v>
      </c>
      <c r="B12" s="7" t="s">
        <v>199</v>
      </c>
      <c r="J12" s="3"/>
    </row>
    <row r="13" spans="1:13" ht="15.75">
      <c r="A13" s="7" t="s">
        <v>196</v>
      </c>
      <c r="B13" s="7" t="s">
        <v>200</v>
      </c>
      <c r="J13" s="3"/>
    </row>
    <row r="14" spans="1:13" ht="15.75">
      <c r="A14" s="7" t="s">
        <v>197</v>
      </c>
      <c r="B14" s="7" t="s">
        <v>201</v>
      </c>
    </row>
    <row r="15" spans="1:13" ht="15.75">
      <c r="A15" s="7" t="s">
        <v>198</v>
      </c>
      <c r="B15" s="7" t="s">
        <v>202</v>
      </c>
    </row>
    <row r="17" spans="1:14" s="2" customFormat="1" ht="18" customHeight="1">
      <c r="A17" s="9" t="s">
        <v>183</v>
      </c>
      <c r="B17" s="9"/>
      <c r="C17" s="9"/>
      <c r="D17" s="10"/>
      <c r="E17" s="11"/>
      <c r="F17" s="11"/>
      <c r="G17" s="11" t="s">
        <v>10</v>
      </c>
      <c r="H17" s="11"/>
      <c r="I17" s="11"/>
      <c r="J17" s="11"/>
      <c r="K17" s="12"/>
      <c r="L17" s="13" t="s">
        <v>9</v>
      </c>
      <c r="M17" s="13"/>
      <c r="N17" s="14"/>
    </row>
    <row r="18" spans="1:14" s="2" customFormat="1" ht="18" customHeight="1">
      <c r="A18" s="15" t="s">
        <v>182</v>
      </c>
      <c r="B18" s="15" t="s">
        <v>0</v>
      </c>
      <c r="C18" s="15" t="s">
        <v>3</v>
      </c>
      <c r="D18" s="10"/>
      <c r="E18" s="11" t="s">
        <v>186</v>
      </c>
      <c r="F18" s="16"/>
      <c r="G18" s="10"/>
      <c r="H18" s="11"/>
      <c r="I18" s="11" t="s">
        <v>2</v>
      </c>
      <c r="J18" s="16"/>
      <c r="K18" s="17"/>
      <c r="L18" s="18"/>
      <c r="M18" s="18"/>
      <c r="N18" s="18"/>
    </row>
    <row r="19" spans="1:14" s="2" customFormat="1" ht="18" customHeight="1">
      <c r="A19" s="15"/>
      <c r="B19" s="15"/>
      <c r="C19" s="15"/>
      <c r="D19" s="9" t="s">
        <v>4</v>
      </c>
      <c r="E19" s="9" t="s">
        <v>5</v>
      </c>
      <c r="F19" s="9" t="s">
        <v>1</v>
      </c>
      <c r="G19" s="9" t="s">
        <v>4</v>
      </c>
      <c r="H19" s="9" t="s">
        <v>5</v>
      </c>
      <c r="I19" s="9" t="s">
        <v>1</v>
      </c>
      <c r="J19" s="9" t="s">
        <v>185</v>
      </c>
      <c r="K19" s="9" t="s">
        <v>6</v>
      </c>
      <c r="L19" s="9" t="s">
        <v>7</v>
      </c>
      <c r="M19" s="9" t="s">
        <v>8</v>
      </c>
      <c r="N19" s="9" t="s">
        <v>204</v>
      </c>
    </row>
    <row r="20" spans="1:14" s="2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 t="s">
        <v>184</v>
      </c>
      <c r="K20" s="19"/>
      <c r="L20" s="19"/>
      <c r="M20" s="19"/>
      <c r="N20" s="19" t="s">
        <v>203</v>
      </c>
    </row>
    <row r="21" spans="1:14" s="2" customFormat="1" ht="18" customHeight="1">
      <c r="A21" s="19"/>
      <c r="B21" s="20" t="s">
        <v>173</v>
      </c>
      <c r="C21" s="19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8" customHeight="1">
      <c r="A22" s="22" t="s">
        <v>179</v>
      </c>
      <c r="B22" s="22" t="s">
        <v>11</v>
      </c>
      <c r="C22" s="22" t="s">
        <v>12</v>
      </c>
      <c r="D22" s="23">
        <v>1</v>
      </c>
      <c r="E22" s="23" t="s">
        <v>13</v>
      </c>
      <c r="F22" s="24">
        <v>36168000</v>
      </c>
      <c r="G22" s="23">
        <v>1</v>
      </c>
      <c r="H22" s="23" t="s">
        <v>13</v>
      </c>
      <c r="I22" s="24">
        <v>36168000</v>
      </c>
      <c r="J22" s="25">
        <f>I22/F22*100</f>
        <v>100</v>
      </c>
      <c r="K22" s="24"/>
      <c r="L22" s="24">
        <v>35620000</v>
      </c>
      <c r="M22" s="24">
        <v>548000</v>
      </c>
      <c r="N22" s="24"/>
    </row>
    <row r="23" spans="1:14" ht="18" customHeight="1">
      <c r="A23" s="22" t="s">
        <v>180</v>
      </c>
      <c r="B23" s="22" t="s">
        <v>14</v>
      </c>
      <c r="C23" s="22" t="s">
        <v>207</v>
      </c>
      <c r="D23" s="23">
        <v>1</v>
      </c>
      <c r="E23" s="23" t="s">
        <v>13</v>
      </c>
      <c r="F23" s="24">
        <v>413713700</v>
      </c>
      <c r="G23" s="23">
        <v>1</v>
      </c>
      <c r="H23" s="23" t="s">
        <v>13</v>
      </c>
      <c r="I23" s="24">
        <v>413713700</v>
      </c>
      <c r="J23" s="25">
        <f t="shared" ref="J23:J90" si="0">I23/F23*100</f>
        <v>100</v>
      </c>
      <c r="K23" s="24"/>
      <c r="L23" s="24">
        <v>407362000</v>
      </c>
      <c r="M23" s="24">
        <v>6351700</v>
      </c>
      <c r="N23" s="24"/>
    </row>
    <row r="24" spans="1:14" ht="18" customHeight="1">
      <c r="A24" s="22" t="s">
        <v>181</v>
      </c>
      <c r="B24" s="22" t="s">
        <v>15</v>
      </c>
      <c r="C24" s="22" t="s">
        <v>115</v>
      </c>
      <c r="D24" s="23">
        <v>1</v>
      </c>
      <c r="E24" s="23" t="s">
        <v>13</v>
      </c>
      <c r="F24" s="24">
        <v>11338800</v>
      </c>
      <c r="G24" s="23">
        <v>1</v>
      </c>
      <c r="H24" s="23" t="s">
        <v>13</v>
      </c>
      <c r="I24" s="24">
        <v>11291670</v>
      </c>
      <c r="J24" s="26">
        <f>I24/F24*100</f>
        <v>99.58434755000529</v>
      </c>
      <c r="K24" s="24"/>
      <c r="L24" s="24">
        <v>11292670</v>
      </c>
      <c r="M24" s="24"/>
      <c r="N24" s="24"/>
    </row>
    <row r="25" spans="1:14" ht="18" customHeight="1">
      <c r="A25" s="22" t="s">
        <v>16</v>
      </c>
      <c r="B25" s="22" t="s">
        <v>18</v>
      </c>
      <c r="C25" s="22" t="s">
        <v>116</v>
      </c>
      <c r="D25" s="23">
        <v>1</v>
      </c>
      <c r="E25" s="23" t="s">
        <v>13</v>
      </c>
      <c r="F25" s="24">
        <v>39034976</v>
      </c>
      <c r="G25" s="23">
        <v>1</v>
      </c>
      <c r="H25" s="23" t="s">
        <v>13</v>
      </c>
      <c r="I25" s="24">
        <v>38625028</v>
      </c>
      <c r="J25" s="26">
        <f t="shared" si="0"/>
        <v>98.94979312911579</v>
      </c>
      <c r="K25" s="24"/>
      <c r="L25" s="24">
        <v>38625028</v>
      </c>
      <c r="M25" s="24"/>
      <c r="N25" s="24"/>
    </row>
    <row r="26" spans="1:14" ht="18" customHeight="1">
      <c r="A26" s="22" t="s">
        <v>20</v>
      </c>
      <c r="B26" s="22" t="s">
        <v>19</v>
      </c>
      <c r="C26" s="22" t="s">
        <v>117</v>
      </c>
      <c r="D26" s="23">
        <v>1</v>
      </c>
      <c r="E26" s="23" t="s">
        <v>13</v>
      </c>
      <c r="F26" s="24">
        <v>39800000</v>
      </c>
      <c r="G26" s="23">
        <v>1</v>
      </c>
      <c r="H26" s="23" t="s">
        <v>13</v>
      </c>
      <c r="I26" s="24">
        <v>39800000</v>
      </c>
      <c r="J26" s="25">
        <f t="shared" si="0"/>
        <v>100</v>
      </c>
      <c r="K26" s="24"/>
      <c r="L26" s="24">
        <v>39800000</v>
      </c>
      <c r="M26" s="24"/>
      <c r="N26" s="24"/>
    </row>
    <row r="27" spans="1:14" ht="18" customHeight="1">
      <c r="A27" s="22" t="s">
        <v>17</v>
      </c>
      <c r="B27" s="22" t="s">
        <v>21</v>
      </c>
      <c r="C27" s="22" t="s">
        <v>118</v>
      </c>
      <c r="D27" s="23">
        <v>1</v>
      </c>
      <c r="E27" s="23" t="s">
        <v>13</v>
      </c>
      <c r="F27" s="24">
        <v>6925000</v>
      </c>
      <c r="G27" s="23">
        <v>1</v>
      </c>
      <c r="H27" s="23" t="s">
        <v>13</v>
      </c>
      <c r="I27" s="24">
        <v>6925000</v>
      </c>
      <c r="J27" s="25">
        <f t="shared" si="0"/>
        <v>100</v>
      </c>
      <c r="K27" s="24"/>
      <c r="L27" s="24">
        <v>3925000</v>
      </c>
      <c r="M27" s="24">
        <v>3000000</v>
      </c>
      <c r="N27" s="24"/>
    </row>
    <row r="28" spans="1:14" ht="18" customHeight="1">
      <c r="A28" s="22" t="s">
        <v>17</v>
      </c>
      <c r="B28" s="22" t="s">
        <v>22</v>
      </c>
      <c r="C28" s="22" t="s">
        <v>119</v>
      </c>
      <c r="D28" s="23">
        <v>1</v>
      </c>
      <c r="E28" s="23" t="s">
        <v>13</v>
      </c>
      <c r="F28" s="24">
        <v>9700000</v>
      </c>
      <c r="G28" s="23">
        <v>1</v>
      </c>
      <c r="H28" s="23" t="s">
        <v>13</v>
      </c>
      <c r="I28" s="24">
        <v>9700000</v>
      </c>
      <c r="J28" s="25">
        <f t="shared" si="0"/>
        <v>100</v>
      </c>
      <c r="K28" s="24"/>
      <c r="L28" s="24">
        <v>9700000</v>
      </c>
      <c r="M28" s="24"/>
      <c r="N28" s="24"/>
    </row>
    <row r="29" spans="1:14" ht="18" customHeight="1">
      <c r="A29" s="22" t="s">
        <v>23</v>
      </c>
      <c r="B29" s="22" t="s">
        <v>24</v>
      </c>
      <c r="C29" s="22" t="s">
        <v>120</v>
      </c>
      <c r="D29" s="23">
        <v>1</v>
      </c>
      <c r="E29" s="23" t="s">
        <v>167</v>
      </c>
      <c r="F29" s="24">
        <v>5500000</v>
      </c>
      <c r="G29" s="23">
        <v>1</v>
      </c>
      <c r="H29" s="23" t="s">
        <v>167</v>
      </c>
      <c r="I29" s="24">
        <v>5500000</v>
      </c>
      <c r="J29" s="25">
        <f t="shared" si="0"/>
        <v>100</v>
      </c>
      <c r="K29" s="24"/>
      <c r="L29" s="24">
        <v>5500000</v>
      </c>
      <c r="M29" s="24"/>
      <c r="N29" s="24"/>
    </row>
    <row r="30" spans="1:14" ht="18" customHeight="1">
      <c r="A30" s="22" t="s">
        <v>25</v>
      </c>
      <c r="B30" s="22" t="s">
        <v>26</v>
      </c>
      <c r="C30" s="22" t="s">
        <v>121</v>
      </c>
      <c r="D30" s="23">
        <v>1</v>
      </c>
      <c r="E30" s="23" t="s">
        <v>167</v>
      </c>
      <c r="F30" s="24">
        <v>50106000</v>
      </c>
      <c r="G30" s="23">
        <v>1</v>
      </c>
      <c r="H30" s="23" t="s">
        <v>167</v>
      </c>
      <c r="I30" s="24">
        <v>50106000</v>
      </c>
      <c r="J30" s="25">
        <f t="shared" si="0"/>
        <v>100</v>
      </c>
      <c r="K30" s="24"/>
      <c r="L30" s="24">
        <v>50106000</v>
      </c>
      <c r="M30" s="24"/>
      <c r="N30" s="24"/>
    </row>
    <row r="31" spans="1:14" ht="18" customHeight="1">
      <c r="A31" s="22" t="s">
        <v>27</v>
      </c>
      <c r="B31" s="22" t="s">
        <v>28</v>
      </c>
      <c r="C31" s="22" t="s">
        <v>122</v>
      </c>
      <c r="D31" s="23">
        <v>1</v>
      </c>
      <c r="E31" s="23" t="s">
        <v>167</v>
      </c>
      <c r="F31" s="24">
        <v>7000000</v>
      </c>
      <c r="G31" s="23">
        <v>1</v>
      </c>
      <c r="H31" s="23" t="s">
        <v>167</v>
      </c>
      <c r="I31" s="24">
        <v>7000000</v>
      </c>
      <c r="J31" s="25">
        <f t="shared" si="0"/>
        <v>100</v>
      </c>
      <c r="K31" s="24"/>
      <c r="L31" s="24"/>
      <c r="M31" s="24"/>
      <c r="N31" s="24"/>
    </row>
    <row r="32" spans="1:14" ht="18" customHeight="1">
      <c r="A32" s="22" t="s">
        <v>29</v>
      </c>
      <c r="B32" s="22" t="s">
        <v>30</v>
      </c>
      <c r="C32" s="22" t="s">
        <v>123</v>
      </c>
      <c r="D32" s="23">
        <v>1</v>
      </c>
      <c r="E32" s="23" t="s">
        <v>167</v>
      </c>
      <c r="F32" s="24">
        <v>1500000</v>
      </c>
      <c r="G32" s="23">
        <v>1</v>
      </c>
      <c r="H32" s="23" t="s">
        <v>167</v>
      </c>
      <c r="I32" s="24">
        <v>1500000</v>
      </c>
      <c r="J32" s="25">
        <f t="shared" si="0"/>
        <v>100</v>
      </c>
      <c r="K32" s="24"/>
      <c r="L32" s="24">
        <v>1500000</v>
      </c>
      <c r="M32" s="24"/>
      <c r="N32" s="24"/>
    </row>
    <row r="33" spans="1:14" ht="18" customHeight="1">
      <c r="A33" s="22" t="s">
        <v>31</v>
      </c>
      <c r="B33" s="22" t="s">
        <v>32</v>
      </c>
      <c r="C33" s="22" t="s">
        <v>124</v>
      </c>
      <c r="D33" s="23">
        <v>1</v>
      </c>
      <c r="E33" s="23" t="s">
        <v>13</v>
      </c>
      <c r="F33" s="24">
        <v>2600000</v>
      </c>
      <c r="G33" s="23">
        <v>1</v>
      </c>
      <c r="H33" s="23" t="s">
        <v>13</v>
      </c>
      <c r="I33" s="24">
        <v>2600000</v>
      </c>
      <c r="J33" s="25">
        <f t="shared" si="0"/>
        <v>100</v>
      </c>
      <c r="K33" s="24"/>
      <c r="L33" s="24">
        <v>2600000</v>
      </c>
      <c r="M33" s="24"/>
      <c r="N33" s="24"/>
    </row>
    <row r="34" spans="1:14" ht="18" customHeight="1">
      <c r="A34" s="22" t="s">
        <v>33</v>
      </c>
      <c r="B34" s="22" t="s">
        <v>34</v>
      </c>
      <c r="C34" s="22" t="s">
        <v>125</v>
      </c>
      <c r="D34" s="23">
        <v>1</v>
      </c>
      <c r="E34" s="23" t="s">
        <v>167</v>
      </c>
      <c r="F34" s="24">
        <v>1500000</v>
      </c>
      <c r="G34" s="23">
        <v>1</v>
      </c>
      <c r="H34" s="23" t="s">
        <v>167</v>
      </c>
      <c r="I34" s="24">
        <v>0</v>
      </c>
      <c r="J34" s="25">
        <f t="shared" si="0"/>
        <v>0</v>
      </c>
      <c r="K34" s="24"/>
      <c r="L34" s="24"/>
      <c r="M34" s="24">
        <v>0</v>
      </c>
      <c r="N34" s="24"/>
    </row>
    <row r="35" spans="1:14" ht="18" customHeight="1">
      <c r="A35" s="22" t="s">
        <v>35</v>
      </c>
      <c r="B35" s="22" t="s">
        <v>36</v>
      </c>
      <c r="C35" s="22" t="s">
        <v>126</v>
      </c>
      <c r="D35" s="23">
        <v>1</v>
      </c>
      <c r="E35" s="23" t="s">
        <v>167</v>
      </c>
      <c r="F35" s="24">
        <v>1000000</v>
      </c>
      <c r="G35" s="23">
        <v>1</v>
      </c>
      <c r="H35" s="23" t="s">
        <v>167</v>
      </c>
      <c r="I35" s="24">
        <v>1000000</v>
      </c>
      <c r="J35" s="25">
        <f t="shared" si="0"/>
        <v>100</v>
      </c>
      <c r="K35" s="24"/>
      <c r="L35" s="24"/>
      <c r="M35" s="24">
        <v>1000000</v>
      </c>
      <c r="N35" s="24"/>
    </row>
    <row r="36" spans="1:14" ht="18" customHeight="1">
      <c r="A36" s="22" t="s">
        <v>37</v>
      </c>
      <c r="B36" s="22" t="s">
        <v>38</v>
      </c>
      <c r="C36" s="22" t="s">
        <v>127</v>
      </c>
      <c r="D36" s="23">
        <v>1</v>
      </c>
      <c r="E36" s="23" t="s">
        <v>167</v>
      </c>
      <c r="F36" s="24">
        <v>2655000</v>
      </c>
      <c r="G36" s="23">
        <v>1</v>
      </c>
      <c r="H36" s="23" t="s">
        <v>167</v>
      </c>
      <c r="I36" s="24">
        <v>2655000</v>
      </c>
      <c r="J36" s="25">
        <f t="shared" si="0"/>
        <v>100</v>
      </c>
      <c r="K36" s="24"/>
      <c r="L36" s="24"/>
      <c r="M36" s="24">
        <v>2655000</v>
      </c>
      <c r="N36" s="24"/>
    </row>
    <row r="37" spans="1:14" ht="18" customHeight="1">
      <c r="A37" s="22" t="s">
        <v>39</v>
      </c>
      <c r="B37" s="22" t="s">
        <v>40</v>
      </c>
      <c r="C37" s="22" t="s">
        <v>128</v>
      </c>
      <c r="D37" s="23">
        <v>1</v>
      </c>
      <c r="E37" s="23" t="s">
        <v>167</v>
      </c>
      <c r="F37" s="24">
        <v>5000000</v>
      </c>
      <c r="G37" s="23">
        <v>1</v>
      </c>
      <c r="H37" s="23" t="s">
        <v>167</v>
      </c>
      <c r="I37" s="24">
        <v>5000000</v>
      </c>
      <c r="J37" s="25">
        <f t="shared" si="0"/>
        <v>100</v>
      </c>
      <c r="K37" s="24"/>
      <c r="L37" s="24">
        <v>5000000</v>
      </c>
      <c r="M37" s="24"/>
      <c r="N37" s="24"/>
    </row>
    <row r="38" spans="1:14" ht="18" customHeight="1">
      <c r="A38" s="22" t="s">
        <v>41</v>
      </c>
      <c r="B38" s="22" t="s">
        <v>42</v>
      </c>
      <c r="C38" s="22" t="s">
        <v>129</v>
      </c>
      <c r="D38" s="23">
        <v>1</v>
      </c>
      <c r="E38" s="23" t="s">
        <v>167</v>
      </c>
      <c r="F38" s="24">
        <v>4800000</v>
      </c>
      <c r="G38" s="23">
        <v>1</v>
      </c>
      <c r="H38" s="23" t="s">
        <v>167</v>
      </c>
      <c r="I38" s="24">
        <v>4800000</v>
      </c>
      <c r="J38" s="25">
        <f t="shared" si="0"/>
        <v>100</v>
      </c>
      <c r="K38" s="24"/>
      <c r="L38" s="24"/>
      <c r="M38" s="24">
        <v>4800000</v>
      </c>
      <c r="N38" s="24"/>
    </row>
    <row r="39" spans="1:14" ht="18" customHeight="1">
      <c r="A39" s="22" t="s">
        <v>43</v>
      </c>
      <c r="B39" s="22" t="s">
        <v>44</v>
      </c>
      <c r="C39" s="22" t="s">
        <v>130</v>
      </c>
      <c r="D39" s="23">
        <v>1</v>
      </c>
      <c r="E39" s="23" t="s">
        <v>167</v>
      </c>
      <c r="F39" s="24">
        <v>9342900</v>
      </c>
      <c r="G39" s="23">
        <v>1</v>
      </c>
      <c r="H39" s="23" t="s">
        <v>167</v>
      </c>
      <c r="I39" s="24">
        <v>9342900</v>
      </c>
      <c r="J39" s="25">
        <f t="shared" si="0"/>
        <v>100</v>
      </c>
      <c r="K39" s="24"/>
      <c r="L39" s="24"/>
      <c r="M39" s="24">
        <v>9342900</v>
      </c>
      <c r="N39" s="24"/>
    </row>
    <row r="40" spans="1:14" ht="18" customHeight="1">
      <c r="A40" s="22" t="s">
        <v>45</v>
      </c>
      <c r="B40" s="22" t="s">
        <v>46</v>
      </c>
      <c r="C40" s="22" t="s">
        <v>131</v>
      </c>
      <c r="D40" s="23">
        <v>1</v>
      </c>
      <c r="E40" s="23" t="s">
        <v>167</v>
      </c>
      <c r="F40" s="24">
        <v>1500000</v>
      </c>
      <c r="G40" s="23">
        <v>1</v>
      </c>
      <c r="H40" s="23" t="s">
        <v>167</v>
      </c>
      <c r="I40" s="24">
        <v>1500000</v>
      </c>
      <c r="J40" s="25">
        <f t="shared" si="0"/>
        <v>100</v>
      </c>
      <c r="K40" s="24"/>
      <c r="L40" s="24"/>
      <c r="M40" s="24">
        <v>1500000</v>
      </c>
      <c r="N40" s="24"/>
    </row>
    <row r="41" spans="1:14" ht="18" customHeight="1">
      <c r="A41" s="27" t="s">
        <v>47</v>
      </c>
      <c r="B41" s="27" t="s">
        <v>48</v>
      </c>
      <c r="C41" s="22" t="s">
        <v>132</v>
      </c>
      <c r="D41" s="23">
        <v>1</v>
      </c>
      <c r="E41" s="23" t="s">
        <v>167</v>
      </c>
      <c r="F41" s="28">
        <v>1050000</v>
      </c>
      <c r="G41" s="23">
        <v>1</v>
      </c>
      <c r="H41" s="23" t="s">
        <v>167</v>
      </c>
      <c r="I41" s="28">
        <v>1050000</v>
      </c>
      <c r="J41" s="25">
        <f t="shared" si="0"/>
        <v>100</v>
      </c>
      <c r="K41" s="22"/>
      <c r="L41" s="24"/>
      <c r="M41" s="24">
        <v>1050000</v>
      </c>
      <c r="N41" s="22"/>
    </row>
    <row r="42" spans="1:14" ht="18" customHeight="1">
      <c r="A42" s="27" t="s">
        <v>49</v>
      </c>
      <c r="B42" s="27" t="s">
        <v>50</v>
      </c>
      <c r="C42" s="22" t="s">
        <v>133</v>
      </c>
      <c r="D42" s="23">
        <v>1</v>
      </c>
      <c r="E42" s="23" t="s">
        <v>167</v>
      </c>
      <c r="F42" s="28">
        <v>5207100</v>
      </c>
      <c r="G42" s="23">
        <v>1</v>
      </c>
      <c r="H42" s="23" t="s">
        <v>167</v>
      </c>
      <c r="I42" s="28">
        <v>5207100</v>
      </c>
      <c r="J42" s="25">
        <f t="shared" si="0"/>
        <v>100</v>
      </c>
      <c r="K42" s="22"/>
      <c r="L42" s="24"/>
      <c r="M42" s="24">
        <v>5207100</v>
      </c>
      <c r="N42" s="22"/>
    </row>
    <row r="43" spans="1:14" ht="18" customHeight="1">
      <c r="A43" s="27" t="s">
        <v>51</v>
      </c>
      <c r="B43" s="27" t="s">
        <v>52</v>
      </c>
      <c r="C43" s="22" t="s">
        <v>134</v>
      </c>
      <c r="D43" s="23">
        <v>1</v>
      </c>
      <c r="E43" s="23" t="s">
        <v>167</v>
      </c>
      <c r="F43" s="28">
        <v>7092600</v>
      </c>
      <c r="G43" s="23">
        <v>1</v>
      </c>
      <c r="H43" s="23" t="s">
        <v>167</v>
      </c>
      <c r="I43" s="28">
        <v>7092600</v>
      </c>
      <c r="J43" s="25">
        <f t="shared" si="0"/>
        <v>100</v>
      </c>
      <c r="K43" s="22"/>
      <c r="L43" s="24">
        <v>7092600</v>
      </c>
      <c r="M43" s="24"/>
      <c r="N43" s="22"/>
    </row>
    <row r="44" spans="1:14" ht="18" customHeight="1">
      <c r="A44" s="27" t="s">
        <v>53</v>
      </c>
      <c r="B44" s="27" t="s">
        <v>54</v>
      </c>
      <c r="C44" s="22" t="s">
        <v>135</v>
      </c>
      <c r="D44" s="23">
        <v>1</v>
      </c>
      <c r="E44" s="23" t="s">
        <v>167</v>
      </c>
      <c r="F44" s="28">
        <v>20000000</v>
      </c>
      <c r="G44" s="23">
        <v>1</v>
      </c>
      <c r="H44" s="23" t="s">
        <v>167</v>
      </c>
      <c r="I44" s="28">
        <v>20000000</v>
      </c>
      <c r="J44" s="25">
        <f t="shared" si="0"/>
        <v>100</v>
      </c>
      <c r="K44" s="22"/>
      <c r="L44" s="24">
        <v>20000000</v>
      </c>
      <c r="M44" s="24"/>
      <c r="N44" s="22"/>
    </row>
    <row r="45" spans="1:14" ht="18" customHeight="1">
      <c r="A45" s="27" t="s">
        <v>55</v>
      </c>
      <c r="B45" s="27" t="s">
        <v>56</v>
      </c>
      <c r="C45" s="22" t="s">
        <v>136</v>
      </c>
      <c r="D45" s="23">
        <v>1</v>
      </c>
      <c r="E45" s="23" t="s">
        <v>167</v>
      </c>
      <c r="F45" s="28">
        <v>13192000</v>
      </c>
      <c r="G45" s="23">
        <v>1</v>
      </c>
      <c r="H45" s="23" t="s">
        <v>167</v>
      </c>
      <c r="I45" s="28">
        <v>13192000</v>
      </c>
      <c r="J45" s="25">
        <f t="shared" si="0"/>
        <v>100</v>
      </c>
      <c r="K45" s="22"/>
      <c r="L45" s="24">
        <v>7599000</v>
      </c>
      <c r="M45" s="24">
        <v>5593000</v>
      </c>
      <c r="N45" s="22"/>
    </row>
    <row r="46" spans="1:14" ht="18" customHeight="1">
      <c r="A46" s="27" t="s">
        <v>57</v>
      </c>
      <c r="B46" s="27" t="s">
        <v>58</v>
      </c>
      <c r="C46" s="22" t="s">
        <v>137</v>
      </c>
      <c r="D46" s="23">
        <v>1</v>
      </c>
      <c r="E46" s="23" t="s">
        <v>167</v>
      </c>
      <c r="F46" s="28">
        <v>3162600</v>
      </c>
      <c r="G46" s="23">
        <v>1</v>
      </c>
      <c r="H46" s="23" t="s">
        <v>167</v>
      </c>
      <c r="I46" s="28">
        <v>2374002</v>
      </c>
      <c r="J46" s="26">
        <f t="shared" si="0"/>
        <v>75.064883323847468</v>
      </c>
      <c r="K46" s="22"/>
      <c r="L46" s="24"/>
      <c r="M46" s="24">
        <v>2374002</v>
      </c>
      <c r="N46" s="22"/>
    </row>
    <row r="47" spans="1:14" s="1" customFormat="1" ht="18" customHeight="1">
      <c r="A47" s="29"/>
      <c r="B47" s="30" t="s">
        <v>172</v>
      </c>
      <c r="C47" s="31"/>
      <c r="D47" s="21"/>
      <c r="E47" s="21"/>
      <c r="F47" s="32">
        <f>SUM(F22:F46)</f>
        <v>698888676</v>
      </c>
      <c r="G47" s="21"/>
      <c r="H47" s="21"/>
      <c r="I47" s="32">
        <f>SUM(I22:I46)</f>
        <v>696143000</v>
      </c>
      <c r="J47" s="33">
        <f t="shared" si="0"/>
        <v>99.607136859662035</v>
      </c>
      <c r="K47" s="31"/>
      <c r="L47" s="34">
        <f>SUM(L22:L46)</f>
        <v>645722298</v>
      </c>
      <c r="M47" s="35">
        <f>SUM(M22:M46)</f>
        <v>43421702</v>
      </c>
      <c r="N47" s="31"/>
    </row>
    <row r="48" spans="1:14" ht="18" customHeight="1">
      <c r="A48" s="27"/>
      <c r="B48" s="36"/>
      <c r="C48" s="22"/>
      <c r="D48" s="23"/>
      <c r="E48" s="23"/>
      <c r="F48" s="28"/>
      <c r="G48" s="23"/>
      <c r="H48" s="23"/>
      <c r="I48" s="28"/>
      <c r="J48" s="33"/>
      <c r="K48" s="22"/>
      <c r="L48" s="22"/>
      <c r="M48" s="22"/>
      <c r="N48" s="22"/>
    </row>
    <row r="49" spans="1:14" ht="18" customHeight="1">
      <c r="A49" s="27"/>
      <c r="B49" s="29" t="s">
        <v>174</v>
      </c>
      <c r="C49" s="22"/>
      <c r="D49" s="23"/>
      <c r="E49" s="23"/>
      <c r="F49" s="28"/>
      <c r="G49" s="23"/>
      <c r="H49" s="23"/>
      <c r="I49" s="28"/>
      <c r="J49" s="33"/>
      <c r="K49" s="22"/>
      <c r="L49" s="22"/>
      <c r="M49" s="22"/>
      <c r="N49" s="22"/>
    </row>
    <row r="50" spans="1:14" ht="18" customHeight="1">
      <c r="A50" s="27" t="s">
        <v>59</v>
      </c>
      <c r="B50" s="27" t="s">
        <v>60</v>
      </c>
      <c r="C50" s="22" t="s">
        <v>138</v>
      </c>
      <c r="D50" s="23">
        <v>12</v>
      </c>
      <c r="E50" s="23" t="s">
        <v>168</v>
      </c>
      <c r="F50" s="28">
        <v>3600000</v>
      </c>
      <c r="G50" s="23">
        <v>12</v>
      </c>
      <c r="H50" s="23" t="s">
        <v>168</v>
      </c>
      <c r="I50" s="28">
        <v>3600000</v>
      </c>
      <c r="J50" s="25">
        <f t="shared" si="0"/>
        <v>100</v>
      </c>
      <c r="K50" s="24">
        <v>3600000</v>
      </c>
      <c r="L50" s="24"/>
      <c r="M50" s="22"/>
      <c r="N50" s="22"/>
    </row>
    <row r="51" spans="1:14" ht="18" customHeight="1">
      <c r="A51" s="27" t="s">
        <v>61</v>
      </c>
      <c r="B51" s="27" t="s">
        <v>139</v>
      </c>
      <c r="C51" s="22" t="s">
        <v>140</v>
      </c>
      <c r="D51" s="23">
        <v>1</v>
      </c>
      <c r="E51" s="23" t="s">
        <v>167</v>
      </c>
      <c r="F51" s="28">
        <v>2000000</v>
      </c>
      <c r="G51" s="23">
        <v>1</v>
      </c>
      <c r="H51" s="23" t="s">
        <v>167</v>
      </c>
      <c r="I51" s="28">
        <v>2000000</v>
      </c>
      <c r="J51" s="25">
        <f t="shared" si="0"/>
        <v>100</v>
      </c>
      <c r="K51" s="24">
        <v>2000000</v>
      </c>
      <c r="L51" s="24"/>
      <c r="M51" s="22"/>
      <c r="N51" s="22"/>
    </row>
    <row r="52" spans="1:14" ht="18" customHeight="1">
      <c r="A52" s="27" t="s">
        <v>62</v>
      </c>
      <c r="B52" s="27" t="s">
        <v>63</v>
      </c>
      <c r="C52" s="22" t="s">
        <v>141</v>
      </c>
      <c r="D52" s="23">
        <v>12</v>
      </c>
      <c r="E52" s="23" t="s">
        <v>168</v>
      </c>
      <c r="F52" s="28">
        <v>10800000</v>
      </c>
      <c r="G52" s="23">
        <v>12</v>
      </c>
      <c r="H52" s="23" t="s">
        <v>168</v>
      </c>
      <c r="I52" s="28">
        <v>10800000</v>
      </c>
      <c r="J52" s="25">
        <f t="shared" si="0"/>
        <v>100</v>
      </c>
      <c r="K52" s="24">
        <v>10800000</v>
      </c>
      <c r="L52" s="24"/>
      <c r="M52" s="22"/>
      <c r="N52" s="22"/>
    </row>
    <row r="53" spans="1:14" ht="18" customHeight="1">
      <c r="A53" s="27" t="s">
        <v>64</v>
      </c>
      <c r="B53" s="27" t="s">
        <v>65</v>
      </c>
      <c r="C53" s="22" t="s">
        <v>142</v>
      </c>
      <c r="D53" s="23">
        <v>12</v>
      </c>
      <c r="E53" s="23" t="s">
        <v>168</v>
      </c>
      <c r="F53" s="28">
        <v>13500000</v>
      </c>
      <c r="G53" s="23">
        <v>12</v>
      </c>
      <c r="H53" s="23" t="s">
        <v>168</v>
      </c>
      <c r="I53" s="28">
        <v>13500000</v>
      </c>
      <c r="J53" s="25">
        <f t="shared" si="0"/>
        <v>100</v>
      </c>
      <c r="K53" s="24">
        <v>13500000</v>
      </c>
      <c r="L53" s="24"/>
      <c r="M53" s="22"/>
      <c r="N53" s="22"/>
    </row>
    <row r="54" spans="1:14" ht="18" customHeight="1">
      <c r="A54" s="22" t="s">
        <v>66</v>
      </c>
      <c r="B54" s="27" t="s">
        <v>67</v>
      </c>
      <c r="C54" s="22" t="s">
        <v>143</v>
      </c>
      <c r="D54" s="23">
        <v>8</v>
      </c>
      <c r="E54" s="23" t="s">
        <v>167</v>
      </c>
      <c r="F54" s="28">
        <v>60000000</v>
      </c>
      <c r="G54" s="23">
        <v>8</v>
      </c>
      <c r="H54" s="23" t="s">
        <v>167</v>
      </c>
      <c r="I54" s="28">
        <v>0</v>
      </c>
      <c r="J54" s="25">
        <f t="shared" si="0"/>
        <v>0</v>
      </c>
      <c r="K54" s="24"/>
      <c r="L54" s="24"/>
      <c r="M54" s="24">
        <v>0</v>
      </c>
      <c r="N54" s="22"/>
    </row>
    <row r="55" spans="1:14" ht="18" customHeight="1">
      <c r="A55" s="27" t="s">
        <v>68</v>
      </c>
      <c r="B55" s="27" t="s">
        <v>69</v>
      </c>
      <c r="C55" s="22" t="s">
        <v>144</v>
      </c>
      <c r="D55" s="23">
        <v>1</v>
      </c>
      <c r="E55" s="23" t="s">
        <v>167</v>
      </c>
      <c r="F55" s="28">
        <v>225000000</v>
      </c>
      <c r="G55" s="23">
        <v>1</v>
      </c>
      <c r="H55" s="23" t="s">
        <v>167</v>
      </c>
      <c r="I55" s="28">
        <v>75000000</v>
      </c>
      <c r="J55" s="26">
        <f t="shared" si="0"/>
        <v>33.333333333333329</v>
      </c>
      <c r="K55" s="24"/>
      <c r="L55" s="24"/>
      <c r="M55" s="24">
        <v>75000000</v>
      </c>
      <c r="N55" s="22"/>
    </row>
    <row r="56" spans="1:14" ht="18" customHeight="1">
      <c r="A56" s="27" t="s">
        <v>70</v>
      </c>
      <c r="B56" s="27" t="s">
        <v>71</v>
      </c>
      <c r="C56" s="22" t="s">
        <v>145</v>
      </c>
      <c r="D56" s="23">
        <v>1</v>
      </c>
      <c r="E56" s="23" t="s">
        <v>167</v>
      </c>
      <c r="F56" s="28">
        <v>37972000</v>
      </c>
      <c r="G56" s="23">
        <v>1</v>
      </c>
      <c r="H56" s="23" t="s">
        <v>167</v>
      </c>
      <c r="I56" s="28">
        <v>37962000</v>
      </c>
      <c r="J56" s="26">
        <f t="shared" si="0"/>
        <v>99.973664805646266</v>
      </c>
      <c r="K56" s="24">
        <v>37962000</v>
      </c>
      <c r="L56" s="24"/>
      <c r="M56" s="22"/>
      <c r="N56" s="22"/>
    </row>
    <row r="57" spans="1:14" ht="18" customHeight="1">
      <c r="A57" s="27" t="s">
        <v>72</v>
      </c>
      <c r="B57" s="22" t="s">
        <v>73</v>
      </c>
      <c r="C57" s="22" t="s">
        <v>146</v>
      </c>
      <c r="D57" s="23">
        <v>1</v>
      </c>
      <c r="E57" s="23" t="s">
        <v>167</v>
      </c>
      <c r="F57" s="28">
        <v>90956000</v>
      </c>
      <c r="G57" s="23">
        <v>1</v>
      </c>
      <c r="H57" s="23" t="s">
        <v>167</v>
      </c>
      <c r="I57" s="28">
        <v>90956000</v>
      </c>
      <c r="J57" s="25">
        <f t="shared" si="0"/>
        <v>100</v>
      </c>
      <c r="K57" s="24">
        <v>90956000</v>
      </c>
      <c r="L57" s="24"/>
      <c r="M57" s="22"/>
      <c r="N57" s="22"/>
    </row>
    <row r="58" spans="1:14" ht="18" customHeight="1">
      <c r="A58" s="27" t="s">
        <v>74</v>
      </c>
      <c r="B58" s="22" t="s">
        <v>75</v>
      </c>
      <c r="C58" s="22" t="s">
        <v>147</v>
      </c>
      <c r="D58" s="23">
        <v>2</v>
      </c>
      <c r="E58" s="23" t="s">
        <v>167</v>
      </c>
      <c r="F58" s="28">
        <v>113342000</v>
      </c>
      <c r="G58" s="23">
        <v>2</v>
      </c>
      <c r="H58" s="23" t="s">
        <v>167</v>
      </c>
      <c r="I58" s="28">
        <v>113342000</v>
      </c>
      <c r="J58" s="25">
        <f t="shared" si="0"/>
        <v>100</v>
      </c>
      <c r="K58" s="24">
        <v>113342000</v>
      </c>
      <c r="L58" s="24"/>
      <c r="M58" s="22"/>
      <c r="N58" s="22"/>
    </row>
    <row r="59" spans="1:14" ht="18" customHeight="1">
      <c r="A59" s="27" t="s">
        <v>76</v>
      </c>
      <c r="B59" s="22" t="s">
        <v>77</v>
      </c>
      <c r="C59" s="22" t="s">
        <v>148</v>
      </c>
      <c r="D59" s="23">
        <v>1</v>
      </c>
      <c r="E59" s="23" t="s">
        <v>167</v>
      </c>
      <c r="F59" s="28">
        <v>112485000</v>
      </c>
      <c r="G59" s="23">
        <v>1</v>
      </c>
      <c r="H59" s="23" t="s">
        <v>167</v>
      </c>
      <c r="I59" s="28">
        <v>112485000</v>
      </c>
      <c r="J59" s="25">
        <f t="shared" si="0"/>
        <v>100</v>
      </c>
      <c r="K59" s="24">
        <v>112485000</v>
      </c>
      <c r="L59" s="24"/>
      <c r="M59" s="22"/>
      <c r="N59" s="22"/>
    </row>
    <row r="60" spans="1:14" ht="18" customHeight="1">
      <c r="A60" s="27" t="s">
        <v>78</v>
      </c>
      <c r="B60" s="27" t="s">
        <v>79</v>
      </c>
      <c r="C60" s="22" t="s">
        <v>149</v>
      </c>
      <c r="D60" s="23">
        <v>10</v>
      </c>
      <c r="E60" s="23" t="s">
        <v>167</v>
      </c>
      <c r="F60" s="28">
        <v>101395000</v>
      </c>
      <c r="G60" s="23">
        <v>10</v>
      </c>
      <c r="H60" s="23" t="s">
        <v>167</v>
      </c>
      <c r="I60" s="28">
        <v>101395000</v>
      </c>
      <c r="J60" s="25">
        <f t="shared" si="0"/>
        <v>100</v>
      </c>
      <c r="K60" s="24">
        <v>101395000</v>
      </c>
      <c r="L60" s="24"/>
      <c r="M60" s="22"/>
      <c r="N60" s="22"/>
    </row>
    <row r="61" spans="1:14" ht="18" customHeight="1">
      <c r="A61" s="27" t="s">
        <v>80</v>
      </c>
      <c r="B61" s="22" t="s">
        <v>81</v>
      </c>
      <c r="C61" s="22" t="s">
        <v>150</v>
      </c>
      <c r="D61" s="23">
        <v>1</v>
      </c>
      <c r="E61" s="23" t="s">
        <v>167</v>
      </c>
      <c r="F61" s="28">
        <v>30198000</v>
      </c>
      <c r="G61" s="23">
        <v>1</v>
      </c>
      <c r="H61" s="23" t="s">
        <v>167</v>
      </c>
      <c r="I61" s="28">
        <v>30180000</v>
      </c>
      <c r="J61" s="26">
        <f t="shared" si="0"/>
        <v>99.94039340353666</v>
      </c>
      <c r="K61" s="24">
        <v>30180000</v>
      </c>
      <c r="L61" s="24"/>
      <c r="M61" s="22"/>
      <c r="N61" s="22"/>
    </row>
    <row r="62" spans="1:14" ht="18" customHeight="1">
      <c r="A62" s="27" t="s">
        <v>82</v>
      </c>
      <c r="B62" s="22" t="s">
        <v>83</v>
      </c>
      <c r="C62" s="22" t="s">
        <v>151</v>
      </c>
      <c r="D62" s="23">
        <v>10</v>
      </c>
      <c r="E62" s="23" t="s">
        <v>169</v>
      </c>
      <c r="F62" s="28">
        <v>21375000</v>
      </c>
      <c r="G62" s="23">
        <v>10</v>
      </c>
      <c r="H62" s="23" t="s">
        <v>169</v>
      </c>
      <c r="I62" s="28">
        <v>21375000</v>
      </c>
      <c r="J62" s="25">
        <f t="shared" si="0"/>
        <v>100</v>
      </c>
      <c r="K62" s="24">
        <v>21375000</v>
      </c>
      <c r="L62" s="24"/>
      <c r="M62" s="22"/>
      <c r="N62" s="22"/>
    </row>
    <row r="63" spans="1:14" s="1" customFormat="1" ht="18" customHeight="1">
      <c r="A63" s="29"/>
      <c r="B63" s="21" t="s">
        <v>172</v>
      </c>
      <c r="C63" s="31"/>
      <c r="D63" s="21"/>
      <c r="E63" s="21"/>
      <c r="F63" s="32">
        <f>SUM(F50:F62)</f>
        <v>822623000</v>
      </c>
      <c r="G63" s="21"/>
      <c r="H63" s="21"/>
      <c r="I63" s="32">
        <f>SUM(I50:I62)</f>
        <v>612595000</v>
      </c>
      <c r="J63" s="33">
        <f t="shared" si="0"/>
        <v>74.468498935721456</v>
      </c>
      <c r="K63" s="34">
        <f>SUM(K50:K62)</f>
        <v>537595000</v>
      </c>
      <c r="L63" s="34"/>
      <c r="M63" s="35">
        <f>SUM(M54:M62)</f>
        <v>75000000</v>
      </c>
      <c r="N63" s="31"/>
    </row>
    <row r="64" spans="1:14" ht="18" customHeight="1">
      <c r="A64" s="27"/>
      <c r="B64" s="22"/>
      <c r="C64" s="22"/>
      <c r="D64" s="23"/>
      <c r="E64" s="23"/>
      <c r="F64" s="28"/>
      <c r="G64" s="23"/>
      <c r="H64" s="23"/>
      <c r="I64" s="28"/>
      <c r="J64" s="37"/>
      <c r="K64" s="22"/>
      <c r="L64" s="22"/>
      <c r="M64" s="22"/>
      <c r="N64" s="22"/>
    </row>
    <row r="65" spans="1:14" s="1" customFormat="1" ht="18" customHeight="1">
      <c r="A65" s="29"/>
      <c r="B65" s="31" t="s">
        <v>175</v>
      </c>
      <c r="C65" s="31"/>
      <c r="D65" s="21"/>
      <c r="E65" s="21"/>
      <c r="F65" s="32"/>
      <c r="G65" s="21"/>
      <c r="H65" s="21"/>
      <c r="I65" s="32"/>
      <c r="J65" s="37"/>
      <c r="K65" s="31"/>
      <c r="L65" s="31"/>
      <c r="M65" s="31"/>
      <c r="N65" s="31"/>
    </row>
    <row r="66" spans="1:14" ht="18" customHeight="1">
      <c r="A66" s="27" t="s">
        <v>84</v>
      </c>
      <c r="B66" s="22" t="s">
        <v>85</v>
      </c>
      <c r="C66" s="22" t="s">
        <v>152</v>
      </c>
      <c r="D66" s="23">
        <v>1</v>
      </c>
      <c r="E66" s="23" t="s">
        <v>167</v>
      </c>
      <c r="F66" s="28">
        <v>2000000</v>
      </c>
      <c r="G66" s="23">
        <v>1</v>
      </c>
      <c r="H66" s="23" t="s">
        <v>167</v>
      </c>
      <c r="I66" s="28">
        <v>2000000</v>
      </c>
      <c r="J66" s="25">
        <f t="shared" si="0"/>
        <v>100</v>
      </c>
      <c r="K66" s="22"/>
      <c r="L66" s="24"/>
      <c r="M66" s="24">
        <v>2000000</v>
      </c>
      <c r="N66" s="22"/>
    </row>
    <row r="67" spans="1:14" ht="18" customHeight="1">
      <c r="A67" s="27" t="s">
        <v>86</v>
      </c>
      <c r="B67" s="22" t="s">
        <v>87</v>
      </c>
      <c r="C67" s="22" t="s">
        <v>153</v>
      </c>
      <c r="D67" s="23">
        <v>22</v>
      </c>
      <c r="E67" s="23" t="s">
        <v>170</v>
      </c>
      <c r="F67" s="28">
        <v>13200000</v>
      </c>
      <c r="G67" s="23">
        <v>22</v>
      </c>
      <c r="H67" s="23" t="s">
        <v>170</v>
      </c>
      <c r="I67" s="28">
        <v>13200000</v>
      </c>
      <c r="J67" s="25">
        <f t="shared" si="0"/>
        <v>100</v>
      </c>
      <c r="K67" s="22"/>
      <c r="L67" s="24"/>
      <c r="M67" s="24">
        <v>13200000</v>
      </c>
      <c r="N67" s="22"/>
    </row>
    <row r="68" spans="1:14" ht="18" customHeight="1">
      <c r="A68" s="27" t="s">
        <v>88</v>
      </c>
      <c r="B68" s="22" t="s">
        <v>89</v>
      </c>
      <c r="C68" s="22" t="s">
        <v>154</v>
      </c>
      <c r="D68" s="23">
        <v>1</v>
      </c>
      <c r="E68" s="23" t="s">
        <v>167</v>
      </c>
      <c r="F68" s="28">
        <v>7000000</v>
      </c>
      <c r="G68" s="23">
        <v>1</v>
      </c>
      <c r="H68" s="23" t="s">
        <v>167</v>
      </c>
      <c r="I68" s="28">
        <v>7000000</v>
      </c>
      <c r="J68" s="25">
        <f t="shared" si="0"/>
        <v>100</v>
      </c>
      <c r="K68" s="22"/>
      <c r="L68" s="24"/>
      <c r="M68" s="24">
        <v>7000000</v>
      </c>
      <c r="N68" s="22"/>
    </row>
    <row r="69" spans="1:14" ht="18" customHeight="1">
      <c r="A69" s="27" t="s">
        <v>90</v>
      </c>
      <c r="B69" s="22" t="s">
        <v>91</v>
      </c>
      <c r="C69" s="22" t="s">
        <v>155</v>
      </c>
      <c r="D69" s="23">
        <v>1</v>
      </c>
      <c r="E69" s="23" t="s">
        <v>167</v>
      </c>
      <c r="F69" s="28">
        <v>8000000</v>
      </c>
      <c r="G69" s="23">
        <v>1</v>
      </c>
      <c r="H69" s="23" t="s">
        <v>167</v>
      </c>
      <c r="I69" s="28">
        <v>8000000</v>
      </c>
      <c r="J69" s="25">
        <f t="shared" si="0"/>
        <v>100</v>
      </c>
      <c r="K69" s="22"/>
      <c r="L69" s="24"/>
      <c r="M69" s="24">
        <v>8000000</v>
      </c>
      <c r="N69" s="22"/>
    </row>
    <row r="70" spans="1:14" ht="18" customHeight="1">
      <c r="A70" s="27" t="s">
        <v>92</v>
      </c>
      <c r="B70" s="22" t="s">
        <v>93</v>
      </c>
      <c r="C70" s="22" t="s">
        <v>156</v>
      </c>
      <c r="D70" s="23">
        <v>1</v>
      </c>
      <c r="E70" s="23" t="s">
        <v>13</v>
      </c>
      <c r="F70" s="28">
        <v>4500000</v>
      </c>
      <c r="G70" s="23">
        <v>1</v>
      </c>
      <c r="H70" s="23" t="s">
        <v>13</v>
      </c>
      <c r="I70" s="28">
        <v>4500000</v>
      </c>
      <c r="J70" s="25">
        <f t="shared" si="0"/>
        <v>100</v>
      </c>
      <c r="K70" s="22"/>
      <c r="L70" s="24">
        <v>4500000</v>
      </c>
      <c r="M70" s="24"/>
      <c r="N70" s="22"/>
    </row>
    <row r="71" spans="1:14" ht="18" customHeight="1">
      <c r="A71" s="27" t="s">
        <v>94</v>
      </c>
      <c r="B71" s="22" t="s">
        <v>95</v>
      </c>
      <c r="C71" s="22" t="s">
        <v>157</v>
      </c>
      <c r="D71" s="23">
        <v>1</v>
      </c>
      <c r="E71" s="23" t="s">
        <v>13</v>
      </c>
      <c r="F71" s="28">
        <v>5000000</v>
      </c>
      <c r="G71" s="23">
        <v>1</v>
      </c>
      <c r="H71" s="23" t="s">
        <v>13</v>
      </c>
      <c r="I71" s="28">
        <v>5000000</v>
      </c>
      <c r="J71" s="25">
        <f t="shared" si="0"/>
        <v>100</v>
      </c>
      <c r="K71" s="22"/>
      <c r="L71" s="24">
        <v>5000000</v>
      </c>
      <c r="M71" s="24"/>
      <c r="N71" s="22"/>
    </row>
    <row r="72" spans="1:14" ht="18" customHeight="1">
      <c r="A72" s="27" t="s">
        <v>96</v>
      </c>
      <c r="B72" s="22" t="s">
        <v>97</v>
      </c>
      <c r="C72" s="22" t="s">
        <v>158</v>
      </c>
      <c r="D72" s="23">
        <v>1</v>
      </c>
      <c r="E72" s="23" t="s">
        <v>167</v>
      </c>
      <c r="F72" s="28">
        <v>5500000</v>
      </c>
      <c r="G72" s="23">
        <v>1</v>
      </c>
      <c r="H72" s="23" t="s">
        <v>167</v>
      </c>
      <c r="I72" s="28">
        <v>5500000</v>
      </c>
      <c r="J72" s="25">
        <f t="shared" si="0"/>
        <v>100</v>
      </c>
      <c r="K72" s="22"/>
      <c r="L72" s="24">
        <v>5000000</v>
      </c>
      <c r="M72" s="24">
        <v>500000</v>
      </c>
      <c r="N72" s="22"/>
    </row>
    <row r="73" spans="1:14" ht="18" customHeight="1">
      <c r="A73" s="27" t="s">
        <v>98</v>
      </c>
      <c r="B73" s="22" t="s">
        <v>99</v>
      </c>
      <c r="C73" s="22" t="s">
        <v>159</v>
      </c>
      <c r="D73" s="23">
        <v>1</v>
      </c>
      <c r="E73" s="23" t="s">
        <v>13</v>
      </c>
      <c r="F73" s="28">
        <v>1500000</v>
      </c>
      <c r="G73" s="23">
        <v>1</v>
      </c>
      <c r="H73" s="23" t="s">
        <v>13</v>
      </c>
      <c r="I73" s="28">
        <v>1500000</v>
      </c>
      <c r="J73" s="25">
        <f t="shared" si="0"/>
        <v>100</v>
      </c>
      <c r="K73" s="22"/>
      <c r="L73" s="24"/>
      <c r="M73" s="24">
        <v>1500000</v>
      </c>
      <c r="N73" s="22"/>
    </row>
    <row r="74" spans="1:14" ht="18" customHeight="1">
      <c r="A74" s="27" t="s">
        <v>100</v>
      </c>
      <c r="B74" s="22" t="s">
        <v>101</v>
      </c>
      <c r="C74" s="22" t="s">
        <v>160</v>
      </c>
      <c r="D74" s="23">
        <v>1</v>
      </c>
      <c r="E74" s="23" t="s">
        <v>13</v>
      </c>
      <c r="F74" s="28">
        <v>5000000</v>
      </c>
      <c r="G74" s="23">
        <v>1</v>
      </c>
      <c r="H74" s="23" t="s">
        <v>13</v>
      </c>
      <c r="I74" s="28">
        <v>2520000</v>
      </c>
      <c r="J74" s="26">
        <f t="shared" si="0"/>
        <v>50.4</v>
      </c>
      <c r="K74" s="22"/>
      <c r="L74" s="24">
        <v>2520000</v>
      </c>
      <c r="M74" s="24"/>
      <c r="N74" s="22"/>
    </row>
    <row r="75" spans="1:14" ht="18" customHeight="1">
      <c r="A75" s="27" t="s">
        <v>102</v>
      </c>
      <c r="B75" s="22" t="s">
        <v>103</v>
      </c>
      <c r="C75" s="22" t="s">
        <v>161</v>
      </c>
      <c r="D75" s="23">
        <v>1</v>
      </c>
      <c r="E75" s="23" t="s">
        <v>13</v>
      </c>
      <c r="F75" s="28">
        <v>5000000</v>
      </c>
      <c r="G75" s="23">
        <v>1</v>
      </c>
      <c r="H75" s="23" t="s">
        <v>13</v>
      </c>
      <c r="I75" s="28">
        <v>5000000</v>
      </c>
      <c r="J75" s="25">
        <f t="shared" si="0"/>
        <v>100</v>
      </c>
      <c r="K75" s="22"/>
      <c r="L75" s="24">
        <v>5000000</v>
      </c>
      <c r="M75" s="22"/>
      <c r="N75" s="22"/>
    </row>
    <row r="76" spans="1:14" s="1" customFormat="1" ht="18" customHeight="1">
      <c r="A76" s="29"/>
      <c r="B76" s="21" t="s">
        <v>172</v>
      </c>
      <c r="C76" s="31"/>
      <c r="D76" s="21"/>
      <c r="E76" s="21"/>
      <c r="F76" s="32">
        <f>SUM(F66:F75)</f>
        <v>56700000</v>
      </c>
      <c r="G76" s="21"/>
      <c r="H76" s="21"/>
      <c r="I76" s="32">
        <f>SUM(I66:I75)</f>
        <v>54220000</v>
      </c>
      <c r="J76" s="33">
        <f t="shared" si="0"/>
        <v>95.626102292768962</v>
      </c>
      <c r="K76" s="31"/>
      <c r="L76" s="34">
        <f>SUM(L66:L75)</f>
        <v>22020000</v>
      </c>
      <c r="M76" s="35">
        <f>SUM(M66:M75)</f>
        <v>32200000</v>
      </c>
      <c r="N76" s="31"/>
    </row>
    <row r="77" spans="1:14" ht="18" customHeight="1">
      <c r="A77" s="27"/>
      <c r="B77" s="22"/>
      <c r="C77" s="22"/>
      <c r="D77" s="23"/>
      <c r="E77" s="23"/>
      <c r="F77" s="28"/>
      <c r="G77" s="23"/>
      <c r="H77" s="23"/>
      <c r="I77" s="28"/>
      <c r="J77" s="37"/>
      <c r="K77" s="22"/>
      <c r="L77" s="22"/>
      <c r="M77" s="22"/>
      <c r="N77" s="22"/>
    </row>
    <row r="78" spans="1:14" s="1" customFormat="1" ht="18" customHeight="1">
      <c r="A78" s="29"/>
      <c r="B78" s="31" t="s">
        <v>176</v>
      </c>
      <c r="C78" s="31"/>
      <c r="D78" s="21"/>
      <c r="E78" s="21"/>
      <c r="F78" s="32"/>
      <c r="G78" s="21"/>
      <c r="H78" s="21"/>
      <c r="I78" s="32"/>
      <c r="J78" s="37"/>
      <c r="K78" s="31"/>
      <c r="L78" s="31"/>
      <c r="M78" s="31"/>
      <c r="N78" s="31"/>
    </row>
    <row r="79" spans="1:14" ht="18" customHeight="1">
      <c r="A79" s="27" t="s">
        <v>104</v>
      </c>
      <c r="B79" s="22" t="s">
        <v>105</v>
      </c>
      <c r="C79" s="22" t="s">
        <v>162</v>
      </c>
      <c r="D79" s="23">
        <v>4</v>
      </c>
      <c r="E79" s="23" t="s">
        <v>171</v>
      </c>
      <c r="F79" s="28">
        <v>98895000</v>
      </c>
      <c r="G79" s="23">
        <v>4</v>
      </c>
      <c r="H79" s="23" t="s">
        <v>171</v>
      </c>
      <c r="I79" s="28">
        <v>98895000</v>
      </c>
      <c r="J79" s="25">
        <f t="shared" si="0"/>
        <v>100</v>
      </c>
      <c r="K79" s="24">
        <v>98895000</v>
      </c>
      <c r="L79" s="22"/>
      <c r="M79" s="22"/>
      <c r="N79" s="22"/>
    </row>
    <row r="80" spans="1:14" ht="18" customHeight="1">
      <c r="A80" s="27" t="s">
        <v>106</v>
      </c>
      <c r="B80" s="22" t="s">
        <v>107</v>
      </c>
      <c r="C80" s="22" t="s">
        <v>163</v>
      </c>
      <c r="D80" s="23">
        <v>1</v>
      </c>
      <c r="E80" s="23" t="s">
        <v>167</v>
      </c>
      <c r="F80" s="28">
        <v>2749050</v>
      </c>
      <c r="G80" s="23">
        <v>1</v>
      </c>
      <c r="H80" s="23" t="s">
        <v>167</v>
      </c>
      <c r="I80" s="28">
        <v>2749050</v>
      </c>
      <c r="J80" s="25">
        <f t="shared" si="0"/>
        <v>100</v>
      </c>
      <c r="K80" s="24">
        <v>2749050</v>
      </c>
      <c r="L80" s="22"/>
      <c r="M80" s="22"/>
      <c r="N80" s="22"/>
    </row>
    <row r="81" spans="1:14" ht="18" customHeight="1">
      <c r="A81" s="27" t="s">
        <v>108</v>
      </c>
      <c r="B81" s="22" t="s">
        <v>109</v>
      </c>
      <c r="C81" s="22" t="s">
        <v>164</v>
      </c>
      <c r="D81" s="23">
        <v>2</v>
      </c>
      <c r="E81" s="23" t="s">
        <v>167</v>
      </c>
      <c r="F81" s="28">
        <v>21225000</v>
      </c>
      <c r="G81" s="23">
        <v>2</v>
      </c>
      <c r="H81" s="23" t="s">
        <v>167</v>
      </c>
      <c r="I81" s="28">
        <v>21225000</v>
      </c>
      <c r="J81" s="25">
        <f t="shared" si="0"/>
        <v>100</v>
      </c>
      <c r="K81" s="24">
        <v>21225000</v>
      </c>
      <c r="L81" s="22"/>
      <c r="M81" s="22"/>
      <c r="N81" s="22"/>
    </row>
    <row r="82" spans="1:14" ht="18" customHeight="1">
      <c r="A82" s="27" t="s">
        <v>110</v>
      </c>
      <c r="B82" s="22" t="s">
        <v>111</v>
      </c>
      <c r="C82" s="22" t="s">
        <v>165</v>
      </c>
      <c r="D82" s="23">
        <v>1</v>
      </c>
      <c r="E82" s="23" t="s">
        <v>167</v>
      </c>
      <c r="F82" s="28">
        <v>4550000</v>
      </c>
      <c r="G82" s="23">
        <v>1</v>
      </c>
      <c r="H82" s="23" t="s">
        <v>167</v>
      </c>
      <c r="I82" s="28">
        <v>4550000</v>
      </c>
      <c r="J82" s="25">
        <f t="shared" si="0"/>
        <v>100</v>
      </c>
      <c r="K82" s="24">
        <v>4550000</v>
      </c>
      <c r="L82" s="22"/>
      <c r="M82" s="22"/>
      <c r="N82" s="22"/>
    </row>
    <row r="83" spans="1:14" ht="18" customHeight="1">
      <c r="A83" s="27" t="s">
        <v>112</v>
      </c>
      <c r="B83" s="22" t="s">
        <v>113</v>
      </c>
      <c r="C83" s="22" t="s">
        <v>205</v>
      </c>
      <c r="D83" s="23">
        <v>1</v>
      </c>
      <c r="E83" s="23" t="s">
        <v>167</v>
      </c>
      <c r="F83" s="28">
        <v>164876000</v>
      </c>
      <c r="G83" s="23">
        <v>1</v>
      </c>
      <c r="H83" s="23" t="s">
        <v>167</v>
      </c>
      <c r="I83" s="28">
        <v>164837000</v>
      </c>
      <c r="J83" s="26">
        <f t="shared" si="0"/>
        <v>99.976345859918965</v>
      </c>
      <c r="K83" s="24">
        <v>164837000</v>
      </c>
      <c r="L83" s="22"/>
      <c r="M83" s="22"/>
      <c r="N83" s="22"/>
    </row>
    <row r="84" spans="1:14" s="1" customFormat="1" ht="18" customHeight="1">
      <c r="A84" s="29"/>
      <c r="B84" s="21" t="s">
        <v>172</v>
      </c>
      <c r="C84" s="31"/>
      <c r="D84" s="21"/>
      <c r="E84" s="21"/>
      <c r="F84" s="32">
        <f>SUM(F79:F83)</f>
        <v>292295050</v>
      </c>
      <c r="G84" s="21"/>
      <c r="H84" s="21"/>
      <c r="I84" s="32">
        <f>SUM(I79:I83)</f>
        <v>292256050</v>
      </c>
      <c r="J84" s="33">
        <f t="shared" si="0"/>
        <v>99.986657317665831</v>
      </c>
      <c r="K84" s="34">
        <f>SUM(K79:K83)</f>
        <v>292256050</v>
      </c>
      <c r="L84" s="31"/>
      <c r="M84" s="31"/>
      <c r="N84" s="31"/>
    </row>
    <row r="85" spans="1:14" ht="18" customHeight="1">
      <c r="A85" s="27"/>
      <c r="B85" s="22"/>
      <c r="C85" s="22"/>
      <c r="D85" s="23"/>
      <c r="E85" s="23"/>
      <c r="F85" s="28"/>
      <c r="G85" s="23"/>
      <c r="H85" s="23"/>
      <c r="I85" s="28"/>
      <c r="J85" s="33"/>
      <c r="K85" s="22"/>
      <c r="L85" s="22"/>
      <c r="M85" s="22"/>
      <c r="N85" s="22"/>
    </row>
    <row r="86" spans="1:14" ht="18" customHeight="1">
      <c r="A86" s="27"/>
      <c r="B86" s="31" t="s">
        <v>177</v>
      </c>
      <c r="C86" s="22"/>
      <c r="D86" s="23"/>
      <c r="E86" s="23"/>
      <c r="F86" s="28"/>
      <c r="G86" s="23"/>
      <c r="H86" s="23"/>
      <c r="I86" s="28"/>
      <c r="J86" s="33"/>
      <c r="K86" s="22"/>
      <c r="L86" s="22"/>
      <c r="M86" s="22"/>
      <c r="N86" s="22"/>
    </row>
    <row r="87" spans="1:14" ht="18" customHeight="1">
      <c r="A87" s="27" t="s">
        <v>114</v>
      </c>
      <c r="B87" s="22" t="s">
        <v>206</v>
      </c>
      <c r="C87" s="22" t="s">
        <v>166</v>
      </c>
      <c r="D87" s="23">
        <v>1</v>
      </c>
      <c r="E87" s="23" t="s">
        <v>167</v>
      </c>
      <c r="F87" s="28">
        <v>1298509</v>
      </c>
      <c r="G87" s="23">
        <v>1</v>
      </c>
      <c r="H87" s="23" t="s">
        <v>167</v>
      </c>
      <c r="I87" s="28">
        <v>0</v>
      </c>
      <c r="J87" s="37">
        <f t="shared" si="0"/>
        <v>0</v>
      </c>
      <c r="K87" s="22"/>
      <c r="L87" s="22"/>
      <c r="M87" s="24">
        <v>0</v>
      </c>
      <c r="N87" s="22"/>
    </row>
    <row r="88" spans="1:14" s="1" customFormat="1" ht="18" customHeight="1">
      <c r="A88" s="31"/>
      <c r="B88" s="21" t="s">
        <v>172</v>
      </c>
      <c r="C88" s="31"/>
      <c r="D88" s="31"/>
      <c r="E88" s="31"/>
      <c r="F88" s="35">
        <f>F87</f>
        <v>1298509</v>
      </c>
      <c r="G88" s="21"/>
      <c r="H88" s="21"/>
      <c r="I88" s="35">
        <f>I87</f>
        <v>0</v>
      </c>
      <c r="J88" s="37">
        <f>J87</f>
        <v>0</v>
      </c>
      <c r="K88" s="31"/>
      <c r="L88" s="31"/>
      <c r="M88" s="35">
        <f>M87</f>
        <v>0</v>
      </c>
      <c r="N88" s="31"/>
    </row>
    <row r="89" spans="1:14" ht="18" customHeight="1">
      <c r="A89" s="22"/>
      <c r="B89" s="22"/>
      <c r="C89" s="22"/>
      <c r="D89" s="22"/>
      <c r="E89" s="22"/>
      <c r="F89" s="22"/>
      <c r="G89" s="23"/>
      <c r="H89" s="23"/>
      <c r="I89" s="22"/>
      <c r="J89" s="37"/>
      <c r="K89" s="22"/>
      <c r="L89" s="22"/>
      <c r="M89" s="22"/>
      <c r="N89" s="22"/>
    </row>
    <row r="90" spans="1:14" s="1" customFormat="1" ht="18" customHeight="1">
      <c r="A90" s="31"/>
      <c r="B90" s="21" t="s">
        <v>178</v>
      </c>
      <c r="C90" s="31"/>
      <c r="D90" s="31"/>
      <c r="E90" s="31"/>
      <c r="F90" s="35">
        <f>F88+F84+F76+F63+F47</f>
        <v>1871805235</v>
      </c>
      <c r="G90" s="21"/>
      <c r="H90" s="21"/>
      <c r="I90" s="35">
        <f>I88+I84+I76+I63+I47</f>
        <v>1655214050</v>
      </c>
      <c r="J90" s="33">
        <f t="shared" si="0"/>
        <v>88.428754180720091</v>
      </c>
      <c r="K90" s="31"/>
      <c r="L90" s="31"/>
      <c r="M90" s="31"/>
      <c r="N90" s="31"/>
    </row>
    <row r="91" spans="1:14" ht="18" customHeight="1">
      <c r="F91" s="4"/>
      <c r="G91" s="5"/>
      <c r="H91" s="6"/>
    </row>
    <row r="92" spans="1:14" ht="18" customHeight="1">
      <c r="G92" s="5"/>
      <c r="H92" s="6"/>
    </row>
    <row r="93" spans="1:14" ht="18" customHeight="1">
      <c r="G93" s="5"/>
      <c r="H93" s="6"/>
    </row>
    <row r="94" spans="1:14">
      <c r="G94" s="5"/>
      <c r="H94" s="6"/>
    </row>
    <row r="95" spans="1:14">
      <c r="G95" s="5"/>
      <c r="H95" s="6"/>
    </row>
    <row r="96" spans="1:14">
      <c r="G96" s="5"/>
      <c r="H96" s="6"/>
    </row>
    <row r="97" spans="7:8">
      <c r="G97" s="5"/>
      <c r="H97" s="6"/>
    </row>
    <row r="98" spans="7:8">
      <c r="G98" s="5"/>
      <c r="H98" s="6"/>
    </row>
    <row r="99" spans="7:8">
      <c r="G99" s="5"/>
      <c r="H99" s="6"/>
    </row>
    <row r="100" spans="7:8">
      <c r="G100" s="5"/>
      <c r="H100" s="6"/>
    </row>
    <row r="101" spans="7:8">
      <c r="G101" s="5"/>
      <c r="H101" s="6"/>
    </row>
    <row r="102" spans="7:8">
      <c r="G102" s="5"/>
      <c r="H102" s="6"/>
    </row>
    <row r="103" spans="7:8">
      <c r="G103" s="5"/>
      <c r="H103" s="6"/>
    </row>
    <row r="104" spans="7:8">
      <c r="G104" s="5"/>
      <c r="H104" s="6"/>
    </row>
    <row r="105" spans="7:8">
      <c r="G105" s="5"/>
      <c r="H105" s="6"/>
    </row>
    <row r="106" spans="7:8">
      <c r="G106" s="5"/>
      <c r="H106" s="6"/>
    </row>
    <row r="107" spans="7:8">
      <c r="G107" s="5"/>
      <c r="H107" s="6"/>
    </row>
    <row r="108" spans="7:8">
      <c r="G108" s="5"/>
      <c r="H108" s="6"/>
    </row>
    <row r="109" spans="7:8">
      <c r="G109" s="5"/>
      <c r="H109" s="6"/>
    </row>
    <row r="110" spans="7:8">
      <c r="G110" s="5"/>
      <c r="H110" s="6"/>
    </row>
    <row r="111" spans="7:8">
      <c r="G111" s="5"/>
      <c r="H111" s="6"/>
    </row>
    <row r="112" spans="7:8">
      <c r="G112" s="5"/>
      <c r="H112" s="6"/>
    </row>
    <row r="113" spans="7:8">
      <c r="G113" s="5"/>
      <c r="H113" s="6"/>
    </row>
    <row r="114" spans="7:8">
      <c r="G114" s="5"/>
      <c r="H114" s="6"/>
    </row>
    <row r="115" spans="7:8">
      <c r="G115" s="5"/>
      <c r="H115" s="6"/>
    </row>
    <row r="116" spans="7:8">
      <c r="G116" s="5"/>
      <c r="H116" s="6"/>
    </row>
    <row r="117" spans="7:8">
      <c r="G117" s="5"/>
      <c r="H117" s="6"/>
    </row>
    <row r="118" spans="7:8">
      <c r="G118" s="5"/>
      <c r="H118" s="6"/>
    </row>
    <row r="119" spans="7:8">
      <c r="G119" s="5"/>
      <c r="H119" s="6"/>
    </row>
    <row r="120" spans="7:8">
      <c r="G120" s="5"/>
      <c r="H120" s="6"/>
    </row>
    <row r="121" spans="7:8">
      <c r="G121" s="5"/>
      <c r="H121" s="6"/>
    </row>
    <row r="122" spans="7:8">
      <c r="G122" s="5"/>
      <c r="H122" s="6"/>
    </row>
    <row r="123" spans="7:8">
      <c r="G123" s="5"/>
      <c r="H123" s="6"/>
    </row>
    <row r="124" spans="7:8">
      <c r="G124" s="5"/>
      <c r="H124" s="6"/>
    </row>
    <row r="125" spans="7:8">
      <c r="G125" s="5"/>
      <c r="H125" s="6"/>
    </row>
    <row r="126" spans="7:8">
      <c r="G126" s="5"/>
      <c r="H126" s="6"/>
    </row>
    <row r="127" spans="7:8">
      <c r="G127" s="5"/>
      <c r="H127" s="6"/>
    </row>
    <row r="128" spans="7:8">
      <c r="G128" s="5"/>
      <c r="H128" s="6"/>
    </row>
    <row r="129" spans="7:8">
      <c r="G129" s="5"/>
      <c r="H129" s="6"/>
    </row>
    <row r="130" spans="7:8">
      <c r="G130" s="5"/>
      <c r="H130" s="6"/>
    </row>
    <row r="131" spans="7:8">
      <c r="G131" s="5"/>
      <c r="H131" s="6"/>
    </row>
    <row r="132" spans="7:8">
      <c r="G132" s="5"/>
      <c r="H132" s="6"/>
    </row>
    <row r="133" spans="7:8">
      <c r="G133" s="5"/>
      <c r="H133" s="6"/>
    </row>
    <row r="134" spans="7:8">
      <c r="G134" s="5"/>
      <c r="H134" s="6"/>
    </row>
    <row r="135" spans="7:8">
      <c r="G135" s="5"/>
      <c r="H135" s="6"/>
    </row>
    <row r="136" spans="7:8">
      <c r="G136" s="5"/>
      <c r="H136" s="6"/>
    </row>
    <row r="137" spans="7:8">
      <c r="G137" s="5"/>
      <c r="H137" s="6"/>
    </row>
    <row r="138" spans="7:8">
      <c r="G138" s="5"/>
      <c r="H138" s="6"/>
    </row>
    <row r="139" spans="7:8">
      <c r="G139" s="5"/>
      <c r="H139" s="6"/>
    </row>
    <row r="140" spans="7:8">
      <c r="G140" s="5"/>
      <c r="H140" s="6"/>
    </row>
  </sheetData>
  <pageMargins left="0.45" right="0.45" top="0.75" bottom="0.75" header="0.3" footer="0.3"/>
  <pageSetup paperSize="5" scale="59" orientation="landscape" horizontalDpi="4294967293" verticalDpi="4294967293" r:id="rId1"/>
  <rowBreaks count="2" manualBreakCount="2">
    <brk id="47" max="13" man="1"/>
    <brk id="9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2020-02-18T18:21:48Z</cp:lastPrinted>
  <dcterms:created xsi:type="dcterms:W3CDTF">2020-01-24T18:57:34Z</dcterms:created>
  <dcterms:modified xsi:type="dcterms:W3CDTF">2020-04-17T19:23:08Z</dcterms:modified>
</cp:coreProperties>
</file>